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2016'!$C$1:$AJ$64</definedName>
  </definedNames>
  <calcPr calcId="145621"/>
</workbook>
</file>

<file path=xl/calcChain.xml><?xml version="1.0" encoding="utf-8"?>
<calcChain xmlns="http://schemas.openxmlformats.org/spreadsheetml/2006/main">
  <c r="AH6" i="1" l="1"/>
  <c r="AJ37" i="1"/>
  <c r="AG29" i="1"/>
  <c r="AH29" i="1"/>
  <c r="AJ17" i="1"/>
  <c r="AF61" i="1" l="1"/>
  <c r="AI3" i="1"/>
  <c r="AF3" i="1"/>
  <c r="AJ38" i="1"/>
  <c r="AG44" i="1" l="1"/>
  <c r="AJ44" i="1" s="1"/>
  <c r="AH44" i="1"/>
  <c r="AI44" i="1"/>
  <c r="AF44" i="1" l="1"/>
  <c r="AF53" i="1"/>
  <c r="AF39" i="1" l="1"/>
  <c r="AF8" i="1"/>
  <c r="AF6" i="1" s="1"/>
  <c r="AG8" i="1"/>
  <c r="AG6" i="1" s="1"/>
  <c r="AH8" i="1"/>
  <c r="AJ10" i="1"/>
  <c r="AJ6" i="1" l="1"/>
  <c r="AJ8" i="1"/>
  <c r="AG23" i="1" l="1"/>
  <c r="AH23" i="1"/>
  <c r="AJ40" i="1" l="1"/>
  <c r="AF58" i="1"/>
  <c r="AF57" i="1" s="1"/>
  <c r="AJ41" i="1" l="1"/>
  <c r="AJ42" i="1"/>
  <c r="AJ43" i="1"/>
  <c r="AJ39" i="1"/>
  <c r="AG19" i="1"/>
  <c r="AG3" i="1" s="1"/>
  <c r="AH19" i="1"/>
  <c r="AH3" i="1" s="1"/>
  <c r="AJ21" i="1"/>
  <c r="AJ22" i="1"/>
  <c r="AJ18" i="1"/>
  <c r="AI61" i="1"/>
  <c r="AJ3" i="1" l="1"/>
  <c r="AJ19" i="1"/>
  <c r="AJ36" i="1"/>
  <c r="AJ33" i="1"/>
  <c r="AJ34" i="1"/>
  <c r="AJ35" i="1"/>
  <c r="AH31" i="1"/>
  <c r="AG31" i="1"/>
  <c r="AJ25" i="1"/>
  <c r="AJ26" i="1"/>
  <c r="AJ27" i="1"/>
  <c r="AJ28" i="1"/>
  <c r="AJ16" i="1"/>
  <c r="AJ15" i="1"/>
  <c r="AJ14" i="1"/>
  <c r="AJ13" i="1"/>
  <c r="AJ11" i="1"/>
  <c r="AJ12" i="1"/>
  <c r="AH61" i="1" l="1"/>
  <c r="AJ29" i="1"/>
  <c r="AJ31" i="1"/>
  <c r="AJ23" i="1"/>
  <c r="AF31" i="1" l="1"/>
  <c r="AG61" i="1" l="1"/>
  <c r="AJ61" i="1"/>
  <c r="AF19" i="1"/>
  <c r="AF29" i="1"/>
  <c r="AF23" i="1" l="1"/>
  <c r="AF143" i="1" l="1"/>
</calcChain>
</file>

<file path=xl/sharedStrings.xml><?xml version="1.0" encoding="utf-8"?>
<sst xmlns="http://schemas.openxmlformats.org/spreadsheetml/2006/main" count="111" uniqueCount="63">
  <si>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</si>
  <si>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</si>
  <si>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</si>
  <si>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</si>
  <si>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</si>
  <si>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</si>
  <si>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</si>
  <si>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</si>
  <si>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</si>
  <si>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</si>
  <si>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</si>
  <si>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</si>
  <si>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</si>
  <si>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</si>
  <si>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</si>
  <si>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</si>
  <si>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</si>
  <si>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</si>
  <si>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</si>
  <si>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</si>
  <si>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</si>
  <si>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</si>
  <si>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</si>
  <si>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</si>
  <si>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</si>
  <si>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</si>
  <si>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</si>
  <si>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</si>
  <si>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</si>
  <si>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</si>
  <si>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</si>
  <si>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</si>
  <si>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</si>
  <si>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</si>
  <si>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</si>
  <si>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</si>
  <si>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</si>
  <si>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</si>
  <si>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</si>
  <si>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</si>
  <si>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</si>
  <si>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</si>
  <si>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</si>
  <si>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</si>
  <si>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</si>
  <si>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</si>
  <si>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</si>
  <si>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</si>
  <si>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</si>
  <si>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</si>
  <si>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</si>
  <si>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</si>
  <si>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</si>
  <si>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</si>
  <si>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</si>
  <si>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</si>
  <si>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</si>
  <si>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</si>
  <si>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</si>
  <si>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</si>
  <si>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</si>
  <si>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ИЮЛЯ 2016 ГОДА</t>
  </si>
  <si>
    <t>Остаток на счете городского бюджета на 01.07.2016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</si>
</sst>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7"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360">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16" fillId="2" borderId="0"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0" fillId="0" borderId="0" xfId="0" applyNumberFormat="1" applyFont="1" applyBorder="1"/>
    <xf numFmtId="164" fontId="7" fillId="0" borderId="0" xfId="0" applyNumberFormat="1" applyFont="1" applyBorder="1" applyAlignment="1">
      <alignment horizontal="center" vertical="center"/>
    </xf>
    <xf numFmtId="164" fontId="0" fillId="0" borderId="0" xfId="0" applyNumberFormat="1" applyFont="1" applyBorder="1" applyAlignment="1"/>
    <xf numFmtId="164" fontId="10" fillId="0" borderId="0" xfId="0" applyNumberFormat="1" applyFont="1" applyBorder="1" applyAlignment="1">
      <alignment horizontal="center" vertical="center"/>
    </xf>
    <xf numFmtId="164" fontId="11" fillId="0" borderId="0" xfId="0" applyNumberFormat="1" applyFont="1" applyBorder="1" applyAlignment="1">
      <alignment horizontal="center" vertical="center"/>
    </xf>
    <xf numFmtId="164" fontId="21"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3" fillId="0" borderId="0" xfId="0" applyNumberFormat="1" applyFont="1"/>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164" fontId="26" fillId="0" borderId="0" xfId="0" applyNumberFormat="1" applyFont="1" applyBorder="1" applyAlignment="1">
      <alignment horizontal="center" vertical="center"/>
    </xf>
    <xf numFmtId="164" fontId="35" fillId="0" borderId="0" xfId="0" applyNumberFormat="1" applyFont="1" applyBorder="1" applyAlignment="1">
      <alignment horizontal="center" vertical="center"/>
    </xf>
    <xf numFmtId="164" fontId="31" fillId="0" borderId="0" xfId="0" applyNumberFormat="1" applyFont="1" applyBorder="1" applyAlignment="1">
      <alignment horizontal="center" vertical="center"/>
    </xf>
    <xf numFmtId="165" fontId="26" fillId="0" borderId="0" xfId="0" applyNumberFormat="1" applyFont="1" applyBorder="1" applyAlignment="1">
      <alignment horizontal="center" vertical="center"/>
    </xf>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164" fontId="38" fillId="0" borderId="0" xfId="0" applyNumberFormat="1" applyFont="1" applyBorder="1" applyAlignment="1">
      <alignment horizontal="center" vertical="center"/>
    </xf>
    <xf numFmtId="164" fontId="29" fillId="2" borderId="0" xfId="0" applyNumberFormat="1" applyFont="1" applyFill="1" applyBorder="1" applyAlignment="1">
      <alignment horizontal="center" vertical="center"/>
    </xf>
    <xf numFmtId="165" fontId="29" fillId="2" borderId="0" xfId="0" applyNumberFormat="1" applyFont="1" applyFill="1" applyBorder="1" applyAlignment="1">
      <alignment horizontal="center" vertical="center"/>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52" fillId="0" borderId="19" xfId="0" applyFont="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0" fontId="44" fillId="0" borderId="2" xfId="0" applyNumberFormat="1" applyFont="1" applyFill="1" applyBorder="1" applyAlignment="1">
      <alignment vertical="center" wrapText="1"/>
    </xf>
    <xf numFmtId="0" fontId="44" fillId="0" borderId="3" xfId="0" applyNumberFormat="1" applyFont="1" applyFill="1" applyBorder="1" applyAlignment="1">
      <alignment vertical="center" wrapText="1"/>
    </xf>
    <xf numFmtId="0" fontId="65" fillId="3" borderId="18" xfId="0" applyFont="1" applyFill="1" applyBorder="1" applyAlignment="1">
      <alignment horizontal="left" wrapText="1"/>
    </xf>
    <xf numFmtId="0" fontId="65" fillId="3" borderId="0" xfId="0" applyFont="1" applyFill="1" applyBorder="1"/>
    <xf numFmtId="0" fontId="65" fillId="3" borderId="3" xfId="0" applyFont="1" applyFill="1" applyBorder="1"/>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0" borderId="2" xfId="0" applyNumberFormat="1" applyFont="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Fill="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Fill="1" applyBorder="1" applyAlignment="1">
      <alignment horizontal="center" vertic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Fill="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Fill="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Fill="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Fill="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50" fillId="0" borderId="4" xfId="0" applyNumberFormat="1" applyFont="1" applyFill="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4" fontId="66" fillId="3" borderId="1" xfId="0" applyNumberFormat="1" applyFont="1" applyFill="1" applyBorder="1" applyAlignment="1">
      <alignment horizontal="center" vertical="center"/>
    </xf>
    <xf numFmtId="4" fontId="44" fillId="0" borderId="31" xfId="0" applyNumberFormat="1" applyFont="1" applyBorder="1" applyAlignment="1">
      <alignment horizontal="center" vertical="center"/>
    </xf>
    <xf numFmtId="4" fontId="59" fillId="0" borderId="32" xfId="0" applyNumberFormat="1" applyFont="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9" fillId="0" borderId="5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8" fillId="0" borderId="53"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59" fillId="0" borderId="18"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64" fillId="3" borderId="25" xfId="0" applyNumberFormat="1" applyFont="1" applyFill="1" applyBorder="1" applyAlignment="1">
      <alignment horizontal="center" vertical="center"/>
    </xf>
    <xf numFmtId="4" fontId="64" fillId="3" borderId="24" xfId="0" applyNumberFormat="1" applyFont="1" applyFill="1" applyBorder="1" applyAlignment="1">
      <alignment horizontal="center" vertical="center"/>
    </xf>
    <xf numFmtId="4" fontId="66" fillId="3" borderId="23" xfId="0" applyNumberFormat="1" applyFont="1" applyFill="1" applyBorder="1" applyAlignment="1">
      <alignment horizontal="center" vertical="center"/>
    </xf>
    <xf numFmtId="4" fontId="58" fillId="0" borderId="7" xfId="0" applyNumberFormat="1" applyFont="1" applyBorder="1" applyAlignment="1">
      <alignment horizontal="center" vertical="center"/>
    </xf>
    <xf numFmtId="4" fontId="58" fillId="0" borderId="25"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9" fillId="0" borderId="6" xfId="0" applyFont="1" applyFill="1" applyBorder="1" applyAlignment="1">
      <alignment horizontal="left" vertical="center" wrapText="1"/>
    </xf>
    <xf numFmtId="4" fontId="59" fillId="0" borderId="3" xfId="0" applyNumberFormat="1" applyFont="1" applyFill="1" applyBorder="1" applyAlignment="1">
      <alignment horizontal="center" vertical="center"/>
    </xf>
    <xf numFmtId="4" fontId="59" fillId="0" borderId="1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wrapText="1"/>
    </xf>
    <xf numFmtId="4" fontId="44" fillId="0" borderId="9" xfId="0" applyNumberFormat="1" applyFont="1" applyFill="1" applyBorder="1" applyAlignment="1">
      <alignment horizontal="center" vertical="center" wrapText="1"/>
    </xf>
    <xf numFmtId="0" fontId="47" fillId="0" borderId="56" xfId="0" applyFont="1" applyFill="1" applyBorder="1"/>
    <xf numFmtId="4" fontId="46" fillId="0" borderId="57" xfId="0" applyNumberFormat="1" applyFont="1" applyFill="1" applyBorder="1" applyAlignment="1">
      <alignment horizontal="center" vertical="center"/>
    </xf>
    <xf numFmtId="4" fontId="46" fillId="0" borderId="57" xfId="0" applyNumberFormat="1" applyFont="1" applyBorder="1" applyAlignment="1">
      <alignment horizontal="center" vertical="center"/>
    </xf>
    <xf numFmtId="4" fontId="46" fillId="0" borderId="58" xfId="0" applyNumberFormat="1" applyFont="1" applyBorder="1" applyAlignment="1">
      <alignment horizontal="center" vertical="center"/>
    </xf>
    <xf numFmtId="4" fontId="57" fillId="0" borderId="59" xfId="0" applyNumberFormat="1" applyFont="1" applyBorder="1" applyAlignment="1">
      <alignment horizontal="center" vertical="center"/>
    </xf>
    <xf numFmtId="4" fontId="59" fillId="0" borderId="60" xfId="0" applyNumberFormat="1" applyFont="1" applyBorder="1" applyAlignment="1">
      <alignment horizontal="center" vertical="center"/>
    </xf>
    <xf numFmtId="0" fontId="49" fillId="0" borderId="53" xfId="0" applyFont="1" applyFill="1" applyBorder="1" applyAlignment="1">
      <alignment horizontal="left" vertical="center" wrapText="1"/>
    </xf>
    <xf numFmtId="0" fontId="49" fillId="0" borderId="47" xfId="0" applyFont="1" applyFill="1" applyBorder="1" applyAlignment="1">
      <alignment horizontal="left" vertical="center" wrapText="1"/>
    </xf>
    <xf numFmtId="0" fontId="47" fillId="0" borderId="47" xfId="0" applyFont="1" applyFill="1" applyBorder="1"/>
    <xf numFmtId="0" fontId="50" fillId="0" borderId="2" xfId="0" applyFont="1" applyFill="1" applyBorder="1" applyAlignment="1">
      <alignment horizontal="left" vertical="center" wrapText="1"/>
    </xf>
    <xf numFmtId="0" fontId="50" fillId="0" borderId="3" xfId="0" applyFont="1" applyFill="1" applyBorder="1" applyAlignment="1">
      <alignment horizontal="left" vertical="center" wrapText="1"/>
    </xf>
    <xf numFmtId="4" fontId="50" fillId="0" borderId="1" xfId="0" applyNumberFormat="1" applyFont="1" applyFill="1" applyBorder="1" applyAlignment="1">
      <alignment horizontal="center" vertical="center"/>
    </xf>
    <xf numFmtId="4" fontId="50" fillId="0" borderId="25" xfId="0" applyNumberFormat="1" applyFont="1" applyBorder="1" applyAlignment="1">
      <alignment horizontal="center" vertical="center"/>
    </xf>
    <xf numFmtId="4" fontId="50" fillId="0" borderId="24" xfId="0" applyNumberFormat="1" applyFont="1" applyBorder="1" applyAlignment="1">
      <alignment horizontal="center" vertical="center"/>
    </xf>
    <xf numFmtId="4" fontId="58" fillId="0" borderId="1" xfId="0" applyNumberFormat="1" applyFont="1" applyBorder="1" applyAlignment="1">
      <alignment horizontal="center" vertical="center"/>
    </xf>
    <xf numFmtId="4" fontId="44" fillId="0" borderId="51" xfId="0" applyNumberFormat="1" applyFont="1" applyFill="1" applyBorder="1" applyAlignment="1">
      <alignment horizontal="center" vertical="center"/>
    </xf>
    <xf numFmtId="4" fontId="59" fillId="0" borderId="25" xfId="0" applyNumberFormat="1" applyFont="1" applyFill="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5" fillId="0" borderId="9" xfId="0" applyFont="1" applyBorder="1" applyAlignment="1">
      <alignment horizontal="left" wrapText="1"/>
    </xf>
    <xf numFmtId="0" fontId="52" fillId="0" borderId="3" xfId="0" applyFont="1" applyBorder="1"/>
    <xf numFmtId="0" fontId="59" fillId="0" borderId="2"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28" xfId="0" applyFont="1" applyFill="1" applyBorder="1" applyAlignment="1">
      <alignment horizontal="center" vertical="center" wrapText="1"/>
    </xf>
    <xf numFmtId="0" fontId="58" fillId="0" borderId="16" xfId="0" applyFont="1" applyBorder="1" applyAlignment="1">
      <alignment horizontal="center" wrapText="1"/>
    </xf>
    <xf numFmtId="0" fontId="58" fillId="0" borderId="37"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7" fillId="0" borderId="0" xfId="0" applyFont="1" applyFill="1" applyBorder="1" applyAlignment="1">
      <alignment horizontal="left" vertical="center" wrapText="1"/>
    </xf>
    <xf numFmtId="0" fontId="8" fillId="0" borderId="0" xfId="0" applyFont="1" applyBorder="1"/>
    <xf numFmtId="0" fontId="7" fillId="0" borderId="0" xfId="0" applyFont="1" applyBorder="1" applyAlignment="1">
      <alignment horizontal="left" vertical="center" wrapText="1"/>
    </xf>
    <xf numFmtId="0" fontId="0" fillId="0" borderId="0" xfId="0" applyFont="1" applyBorder="1" applyAlignment="1">
      <alignment horizontal="left" vertical="center"/>
    </xf>
    <xf numFmtId="0" fontId="7" fillId="0" borderId="0" xfId="0" applyFont="1" applyFill="1" applyBorder="1" applyAlignment="1">
      <alignment horizontal="left" vertical="center"/>
    </xf>
    <xf numFmtId="0" fontId="19" fillId="0" borderId="0" xfId="0" applyFont="1" applyBorder="1" applyAlignment="1">
      <alignment horizontal="left"/>
    </xf>
    <xf numFmtId="0" fontId="11" fillId="0" borderId="0" xfId="0" applyFont="1" applyFill="1" applyBorder="1" applyAlignment="1">
      <alignment horizontal="center" vertical="center"/>
    </xf>
    <xf numFmtId="0" fontId="11" fillId="0" borderId="0" xfId="0" applyFont="1" applyBorder="1"/>
    <xf numFmtId="0" fontId="8" fillId="0" borderId="0" xfId="0" applyFont="1" applyFill="1" applyBorder="1" applyAlignment="1">
      <alignment horizontal="center" vertical="center"/>
    </xf>
    <xf numFmtId="0" fontId="8" fillId="0" borderId="0" xfId="0" applyFont="1" applyBorder="1" applyAlignment="1">
      <alignment horizontal="center"/>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35" fillId="0" borderId="0" xfId="0" applyFont="1" applyFill="1" applyBorder="1" applyAlignment="1">
      <alignment horizontal="left" vertical="center" wrapText="1"/>
    </xf>
    <xf numFmtId="0" fontId="0" fillId="0" borderId="0" xfId="0" applyBorder="1" applyAlignment="1">
      <alignment horizontal="left"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44" fillId="0" borderId="11" xfId="0" applyNumberFormat="1" applyFont="1" applyFill="1" applyBorder="1" applyAlignment="1">
      <alignment horizontal="left" vertical="center" wrapText="1"/>
    </xf>
    <xf numFmtId="0" fontId="44" fillId="0" borderId="12" xfId="0" applyFont="1" applyBorder="1" applyAlignment="1">
      <alignment horizontal="left" vertical="center"/>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vertical="center"/>
    </xf>
    <xf numFmtId="0" fontId="11" fillId="0" borderId="0" xfId="0" applyFont="1" applyFill="1" applyBorder="1" applyAlignment="1">
      <alignment horizontal="left" vertical="center" indent="10"/>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44" fillId="0" borderId="28" xfId="0" applyFont="1" applyFill="1" applyBorder="1" applyAlignment="1">
      <alignment horizontal="left" vertical="center" wrapText="1"/>
    </xf>
    <xf numFmtId="0" fontId="44" fillId="0" borderId="16"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xf numFmtId="0" fontId="26" fillId="0" borderId="0" xfId="0" applyFont="1" applyFill="1" applyBorder="1" applyAlignment="1">
      <alignment horizontal="left" vertical="center" wrapText="1"/>
    </xf>
    <xf numFmtId="0" fontId="0"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64" fillId="3" borderId="11" xfId="0" applyFont="1" applyFill="1" applyBorder="1" applyAlignment="1">
      <alignment horizontal="center" vertical="center" wrapText="1"/>
    </xf>
    <xf numFmtId="0" fontId="65" fillId="3" borderId="12" xfId="0" applyFont="1" applyFill="1" applyBorder="1" applyAlignment="1">
      <alignment horizontal="center" wrapText="1"/>
    </xf>
    <xf numFmtId="0" fontId="65" fillId="3" borderId="13" xfId="0" applyFont="1" applyFill="1" applyBorder="1" applyAlignment="1">
      <alignment horizontal="center" wrapText="1"/>
    </xf>
    <xf numFmtId="0" fontId="36" fillId="0" borderId="0" xfId="0" applyFont="1" applyFill="1" applyBorder="1" applyAlignment="1">
      <alignment horizontal="center" vertical="center" wrapText="1"/>
    </xf>
    <xf numFmtId="0" fontId="31" fillId="0" borderId="0" xfId="0" applyFont="1" applyBorder="1" applyAlignment="1">
      <alignment horizontal="center" vertical="center" wrapText="1"/>
    </xf>
    <xf numFmtId="0" fontId="37" fillId="0" borderId="0" xfId="0" applyFont="1" applyBorder="1" applyAlignment="1">
      <alignment horizontal="left" wrapText="1"/>
    </xf>
    <xf numFmtId="0" fontId="19" fillId="0" borderId="0" xfId="0" applyFont="1" applyBorder="1" applyAlignment="1">
      <alignment horizontal="left" wrapText="1"/>
    </xf>
    <xf numFmtId="0" fontId="49" fillId="0" borderId="33" xfId="0" applyFont="1" applyFill="1" applyBorder="1" applyAlignment="1">
      <alignment horizontal="left" vertical="center" wrapText="1"/>
    </xf>
    <xf numFmtId="0" fontId="45" fillId="0" borderId="33"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54" xfId="0" applyFont="1" applyFill="1" applyBorder="1" applyAlignment="1">
      <alignment horizontal="center" vertical="center"/>
    </xf>
    <xf numFmtId="0" fontId="47" fillId="0" borderId="55" xfId="0" applyFont="1" applyFill="1" applyBorder="1" applyAlignment="1">
      <alignment horizontal="center" vertical="center"/>
    </xf>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4" fillId="0" borderId="11" xfId="0" applyFont="1" applyFill="1" applyBorder="1" applyAlignment="1">
      <alignment horizontal="left" vertical="center" wrapText="1"/>
    </xf>
    <xf numFmtId="0" fontId="44" fillId="0" borderId="12"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2" xfId="0" applyNumberFormat="1" applyFont="1" applyFill="1" applyBorder="1" applyAlignment="1">
      <alignment horizontal="center" vertical="center" wrapText="1"/>
    </xf>
    <xf numFmtId="0" fontId="64" fillId="3" borderId="23" xfId="0" applyNumberFormat="1" applyFont="1" applyFill="1" applyBorder="1" applyAlignment="1">
      <alignment horizontal="center"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44" fillId="0" borderId="9"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46" fillId="0" borderId="12" xfId="0" applyFont="1" applyFill="1" applyBorder="1" applyAlignment="1">
      <alignment vertical="center"/>
    </xf>
    <xf numFmtId="0" fontId="56" fillId="0" borderId="0" xfId="0" applyFont="1" applyBorder="1" applyAlignment="1" applyProtection="1">
      <alignment horizontal="center" vertical="center" wrapText="1"/>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4" fillId="0" borderId="12" xfId="0" applyNumberFormat="1" applyFont="1" applyFill="1" applyBorder="1" applyAlignment="1">
      <alignment horizontal="left"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3"/>
  <sheetViews>
    <sheetView tabSelected="1" view="pageBreakPreview" topLeftCell="C1" zoomScale="73" zoomScaleNormal="50" zoomScaleSheetLayoutView="73" workbookViewId="0">
      <selection activeCell="AH61" sqref="AH61"/>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30" customWidth="1"/>
    <col min="33" max="33" width="21.42578125" customWidth="1"/>
    <col min="34" max="34" width="21" customWidth="1"/>
    <col min="35" max="35" width="36.140625" hidden="1" customWidth="1"/>
    <col min="36" max="36" width="20.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339" t="s">
        <v>61</v>
      </c>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2"/>
      <c r="AL1" s="4"/>
      <c r="AM1" s="4"/>
      <c r="AN1" s="4"/>
      <c r="AO1" s="4"/>
      <c r="AP1" s="4"/>
      <c r="AQ1" s="4"/>
      <c r="AR1" s="4"/>
      <c r="AS1" s="4"/>
    </row>
    <row r="2" spans="1:45" s="3" customFormat="1" ht="83.25" customHeight="1" thickBot="1" x14ac:dyDescent="0.35">
      <c r="A2" s="97"/>
      <c r="B2" s="98"/>
      <c r="C2" s="357" t="s">
        <v>17</v>
      </c>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9"/>
      <c r="AE2" s="54"/>
      <c r="AF2" s="64" t="s">
        <v>39</v>
      </c>
      <c r="AG2" s="64" t="s">
        <v>40</v>
      </c>
      <c r="AH2" s="65" t="s">
        <v>37</v>
      </c>
      <c r="AI2" s="66" t="s">
        <v>38</v>
      </c>
      <c r="AJ2" s="67" t="s">
        <v>62</v>
      </c>
      <c r="AK2" s="2"/>
      <c r="AL2" s="52"/>
      <c r="AM2" s="52"/>
      <c r="AN2" s="52"/>
      <c r="AO2" s="52"/>
      <c r="AP2" s="4"/>
      <c r="AQ2" s="4"/>
      <c r="AR2" s="4"/>
      <c r="AS2" s="4"/>
    </row>
    <row r="3" spans="1:45" s="32" customFormat="1" ht="43.15" customHeight="1" thickBot="1" x14ac:dyDescent="0.35">
      <c r="A3" s="99"/>
      <c r="B3" s="100"/>
      <c r="C3" s="354" t="s">
        <v>36</v>
      </c>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6"/>
      <c r="AE3" s="63"/>
      <c r="AF3" s="116">
        <f>AF5+AF6+AF14+AF15+AF16+AF17+AF18+AF19+AF23+AF29+AF37+AF39+AF40+AF41+AF43+AF38</f>
        <v>569867300</v>
      </c>
      <c r="AG3" s="116">
        <f t="shared" ref="AG3:AI3" si="0">AG5+AG6+AG14+AG15+AG16+AG17+AG18+AG19+AG23+AG29+AG37+AG39+AG40+AG41+AG43+AG38</f>
        <v>357416950.84000003</v>
      </c>
      <c r="AH3" s="116">
        <f t="shared" si="0"/>
        <v>300741902.70000005</v>
      </c>
      <c r="AI3" s="116">
        <f t="shared" si="0"/>
        <v>0</v>
      </c>
      <c r="AJ3" s="116">
        <f>AG3-AH3</f>
        <v>56675048.139999986</v>
      </c>
      <c r="AK3" s="33"/>
      <c r="AL3" s="33"/>
      <c r="AM3" s="33"/>
      <c r="AN3" s="33"/>
      <c r="AO3" s="33"/>
    </row>
    <row r="4" spans="1:45" s="34" customFormat="1" ht="17.45" customHeight="1" thickBot="1" x14ac:dyDescent="0.35">
      <c r="A4" s="101"/>
      <c r="B4" s="102"/>
      <c r="C4" s="350" t="s">
        <v>0</v>
      </c>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2"/>
      <c r="AE4" s="55"/>
      <c r="AF4" s="117"/>
      <c r="AG4" s="118"/>
      <c r="AH4" s="119"/>
      <c r="AI4" s="120"/>
      <c r="AJ4" s="121"/>
      <c r="AK4" s="35"/>
      <c r="AL4" s="35"/>
      <c r="AM4" s="35"/>
      <c r="AN4" s="35"/>
      <c r="AO4" s="35"/>
    </row>
    <row r="5" spans="1:45" s="34" customFormat="1" ht="72.75" customHeight="1" thickBot="1" x14ac:dyDescent="0.3">
      <c r="A5" s="101"/>
      <c r="B5" s="102"/>
      <c r="C5" s="318" t="s">
        <v>18</v>
      </c>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93"/>
      <c r="AF5" s="114">
        <v>6537000</v>
      </c>
      <c r="AG5" s="122">
        <v>6340216.6500000004</v>
      </c>
      <c r="AH5" s="123">
        <v>6340216.6500000004</v>
      </c>
      <c r="AI5" s="124"/>
      <c r="AJ5" s="125">
        <v>0</v>
      </c>
      <c r="AK5" s="35"/>
      <c r="AL5" s="35"/>
      <c r="AM5" s="35"/>
      <c r="AN5" s="35"/>
      <c r="AO5" s="2"/>
    </row>
    <row r="6" spans="1:45" s="34" customFormat="1" ht="151.5" customHeight="1" thickBot="1" x14ac:dyDescent="0.3">
      <c r="A6" s="101"/>
      <c r="B6" s="102"/>
      <c r="C6" s="318" t="s">
        <v>33</v>
      </c>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93"/>
      <c r="AF6" s="114">
        <f>AF8+AF12+AF13</f>
        <v>280067000</v>
      </c>
      <c r="AG6" s="114">
        <f>AG8+AG12+AG13</f>
        <v>183021000</v>
      </c>
      <c r="AH6" s="114">
        <f>AH8+AH12+AH13</f>
        <v>160610982.59</v>
      </c>
      <c r="AI6" s="193"/>
      <c r="AJ6" s="194">
        <f>AG6-AH6</f>
        <v>22410017.409999996</v>
      </c>
      <c r="AK6" s="35"/>
      <c r="AL6" s="35"/>
      <c r="AM6" s="35"/>
      <c r="AN6" s="35"/>
      <c r="AO6" s="35"/>
    </row>
    <row r="7" spans="1:45" s="34" customFormat="1" ht="18.600000000000001" customHeight="1" x14ac:dyDescent="0.3">
      <c r="A7" s="101"/>
      <c r="B7" s="102"/>
      <c r="C7" s="322" t="s">
        <v>1</v>
      </c>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92"/>
      <c r="AF7" s="126"/>
      <c r="AG7" s="127"/>
      <c r="AH7" s="128"/>
      <c r="AI7" s="129"/>
      <c r="AJ7" s="130"/>
      <c r="AK7" s="35"/>
      <c r="AL7" s="35"/>
      <c r="AM7" s="35"/>
      <c r="AN7" s="35"/>
      <c r="AO7" s="35"/>
    </row>
    <row r="8" spans="1:45" s="34" customFormat="1" ht="28.15" customHeight="1" x14ac:dyDescent="0.25">
      <c r="A8" s="101"/>
      <c r="B8" s="103"/>
      <c r="C8" s="68"/>
      <c r="D8" s="80"/>
      <c r="E8" s="80"/>
      <c r="F8" s="80"/>
      <c r="G8" s="80"/>
      <c r="H8" s="80"/>
      <c r="I8" s="80"/>
      <c r="J8" s="80"/>
      <c r="K8" s="80"/>
      <c r="L8" s="80"/>
      <c r="M8" s="80"/>
      <c r="N8" s="80"/>
      <c r="O8" s="80"/>
      <c r="P8" s="80"/>
      <c r="Q8" s="80"/>
      <c r="R8" s="80"/>
      <c r="S8" s="80"/>
      <c r="T8" s="80"/>
      <c r="U8" s="80"/>
      <c r="V8" s="80"/>
      <c r="W8" s="80"/>
      <c r="X8" s="80"/>
      <c r="Y8" s="80"/>
      <c r="Z8" s="306" t="s">
        <v>13</v>
      </c>
      <c r="AA8" s="306"/>
      <c r="AB8" s="306"/>
      <c r="AC8" s="306"/>
      <c r="AD8" s="306"/>
      <c r="AE8" s="57"/>
      <c r="AF8" s="131">
        <f>AF10+AF11</f>
        <v>269585000</v>
      </c>
      <c r="AG8" s="132">
        <f>AG10+AG11</f>
        <v>172661000</v>
      </c>
      <c r="AH8" s="133">
        <f>AH10+AH11</f>
        <v>150250982.59</v>
      </c>
      <c r="AI8" s="134"/>
      <c r="AJ8" s="135">
        <f>AG8-AH8</f>
        <v>22410017.409999996</v>
      </c>
      <c r="AK8" s="35"/>
      <c r="AL8" s="35"/>
      <c r="AM8" s="35"/>
      <c r="AN8" s="35"/>
      <c r="AO8" s="35"/>
    </row>
    <row r="9" spans="1:45" s="34" customFormat="1" ht="13.9" customHeight="1" x14ac:dyDescent="0.25">
      <c r="A9" s="101"/>
      <c r="B9" s="103"/>
      <c r="C9" s="69"/>
      <c r="D9" s="82"/>
      <c r="E9" s="82"/>
      <c r="F9" s="82"/>
      <c r="G9" s="82"/>
      <c r="H9" s="82"/>
      <c r="I9" s="82"/>
      <c r="J9" s="82"/>
      <c r="K9" s="82"/>
      <c r="L9" s="82"/>
      <c r="M9" s="82"/>
      <c r="N9" s="82"/>
      <c r="O9" s="82"/>
      <c r="P9" s="82"/>
      <c r="Q9" s="82"/>
      <c r="R9" s="82"/>
      <c r="S9" s="82"/>
      <c r="T9" s="82"/>
      <c r="U9" s="82"/>
      <c r="V9" s="82"/>
      <c r="W9" s="82"/>
      <c r="X9" s="82"/>
      <c r="Y9" s="82"/>
      <c r="Z9" s="81"/>
      <c r="AA9" s="304" t="s">
        <v>0</v>
      </c>
      <c r="AB9" s="305"/>
      <c r="AC9" s="305"/>
      <c r="AD9" s="305"/>
      <c r="AE9" s="57"/>
      <c r="AF9" s="131"/>
      <c r="AG9" s="132"/>
      <c r="AH9" s="133"/>
      <c r="AI9" s="134"/>
      <c r="AJ9" s="135"/>
      <c r="AK9" s="35"/>
      <c r="AL9" s="35"/>
      <c r="AM9" s="35"/>
      <c r="AN9" s="35"/>
      <c r="AO9" s="35"/>
    </row>
    <row r="10" spans="1:45" s="34" customFormat="1" ht="31.15" customHeight="1" x14ac:dyDescent="0.25">
      <c r="A10" s="101"/>
      <c r="B10" s="103"/>
      <c r="C10" s="70"/>
      <c r="D10" s="80"/>
      <c r="E10" s="80"/>
      <c r="F10" s="80"/>
      <c r="G10" s="80"/>
      <c r="H10" s="80"/>
      <c r="I10" s="80"/>
      <c r="J10" s="80"/>
      <c r="K10" s="80"/>
      <c r="L10" s="80"/>
      <c r="M10" s="80"/>
      <c r="N10" s="80"/>
      <c r="O10" s="80"/>
      <c r="P10" s="80"/>
      <c r="Q10" s="80"/>
      <c r="R10" s="80"/>
      <c r="S10" s="80"/>
      <c r="T10" s="80"/>
      <c r="U10" s="80"/>
      <c r="V10" s="80"/>
      <c r="W10" s="80"/>
      <c r="X10" s="80"/>
      <c r="Y10" s="80"/>
      <c r="Z10" s="79"/>
      <c r="AA10" s="306" t="s">
        <v>12</v>
      </c>
      <c r="AB10" s="307"/>
      <c r="AC10" s="307"/>
      <c r="AD10" s="307"/>
      <c r="AE10" s="57"/>
      <c r="AF10" s="131">
        <v>202949000</v>
      </c>
      <c r="AG10" s="132">
        <v>133449000</v>
      </c>
      <c r="AH10" s="133">
        <v>119583644.27</v>
      </c>
      <c r="AI10" s="134"/>
      <c r="AJ10" s="135">
        <f t="shared" ref="AJ10:AJ16" si="1">AG10-AH10</f>
        <v>13865355.730000004</v>
      </c>
      <c r="AK10" s="35"/>
      <c r="AL10" s="35"/>
      <c r="AM10" s="35"/>
      <c r="AN10" s="35"/>
      <c r="AO10" s="35"/>
    </row>
    <row r="11" spans="1:45" s="34" customFormat="1" ht="34.5" customHeight="1" x14ac:dyDescent="0.25">
      <c r="A11" s="101"/>
      <c r="B11" s="103"/>
      <c r="C11" s="68"/>
      <c r="D11" s="80"/>
      <c r="E11" s="80"/>
      <c r="F11" s="80"/>
      <c r="G11" s="80"/>
      <c r="H11" s="80"/>
      <c r="I11" s="80"/>
      <c r="J11" s="80"/>
      <c r="K11" s="80"/>
      <c r="L11" s="80"/>
      <c r="M11" s="80"/>
      <c r="N11" s="80"/>
      <c r="O11" s="80"/>
      <c r="P11" s="80"/>
      <c r="Q11" s="80"/>
      <c r="R11" s="80"/>
      <c r="S11" s="80"/>
      <c r="T11" s="80"/>
      <c r="U11" s="80"/>
      <c r="V11" s="80"/>
      <c r="W11" s="80"/>
      <c r="X11" s="80"/>
      <c r="Y11" s="80"/>
      <c r="Z11" s="79"/>
      <c r="AA11" s="306" t="s">
        <v>6</v>
      </c>
      <c r="AB11" s="307"/>
      <c r="AC11" s="307"/>
      <c r="AD11" s="307"/>
      <c r="AE11" s="57"/>
      <c r="AF11" s="131">
        <v>66636000</v>
      </c>
      <c r="AG11" s="132">
        <v>39212000</v>
      </c>
      <c r="AH11" s="133">
        <v>30667338.32</v>
      </c>
      <c r="AI11" s="134"/>
      <c r="AJ11" s="135">
        <f t="shared" si="1"/>
        <v>8544661.6799999997</v>
      </c>
      <c r="AK11" s="35"/>
      <c r="AL11" s="35"/>
      <c r="AM11" s="35"/>
      <c r="AN11" s="35"/>
      <c r="AO11" s="35"/>
    </row>
    <row r="12" spans="1:45" s="34" customFormat="1" ht="23.45" customHeight="1" x14ac:dyDescent="0.25">
      <c r="A12" s="101"/>
      <c r="B12" s="103"/>
      <c r="C12" s="69"/>
      <c r="D12" s="82"/>
      <c r="E12" s="82"/>
      <c r="F12" s="82"/>
      <c r="G12" s="82"/>
      <c r="H12" s="82"/>
      <c r="I12" s="82"/>
      <c r="J12" s="82"/>
      <c r="K12" s="82"/>
      <c r="L12" s="82"/>
      <c r="M12" s="82"/>
      <c r="N12" s="82"/>
      <c r="O12" s="82"/>
      <c r="P12" s="82"/>
      <c r="Q12" s="82"/>
      <c r="R12" s="82"/>
      <c r="S12" s="82"/>
      <c r="T12" s="82"/>
      <c r="U12" s="82"/>
      <c r="V12" s="82"/>
      <c r="W12" s="82"/>
      <c r="X12" s="82"/>
      <c r="Y12" s="82"/>
      <c r="Z12" s="345" t="s">
        <v>8</v>
      </c>
      <c r="AA12" s="346"/>
      <c r="AB12" s="346"/>
      <c r="AC12" s="346"/>
      <c r="AD12" s="346"/>
      <c r="AE12" s="57"/>
      <c r="AF12" s="131">
        <v>10357000</v>
      </c>
      <c r="AG12" s="132">
        <v>10357000</v>
      </c>
      <c r="AH12" s="133">
        <v>10357000</v>
      </c>
      <c r="AI12" s="134"/>
      <c r="AJ12" s="135">
        <f t="shared" si="1"/>
        <v>0</v>
      </c>
      <c r="AK12" s="35"/>
      <c r="AL12" s="35"/>
      <c r="AM12" s="35"/>
      <c r="AN12" s="35"/>
      <c r="AO12" s="35"/>
    </row>
    <row r="13" spans="1:45" s="34" customFormat="1" ht="66.599999999999994" customHeight="1" thickBot="1" x14ac:dyDescent="0.35">
      <c r="A13" s="101"/>
      <c r="B13" s="103"/>
      <c r="C13" s="94"/>
      <c r="D13" s="95"/>
      <c r="E13" s="95"/>
      <c r="F13" s="95"/>
      <c r="G13" s="95"/>
      <c r="H13" s="95"/>
      <c r="I13" s="95"/>
      <c r="J13" s="95"/>
      <c r="K13" s="95"/>
      <c r="L13" s="95"/>
      <c r="M13" s="95"/>
      <c r="N13" s="95"/>
      <c r="O13" s="95"/>
      <c r="P13" s="95"/>
      <c r="Q13" s="95"/>
      <c r="R13" s="95"/>
      <c r="S13" s="95"/>
      <c r="T13" s="95"/>
      <c r="U13" s="95"/>
      <c r="V13" s="95"/>
      <c r="W13" s="95"/>
      <c r="X13" s="95"/>
      <c r="Y13" s="95"/>
      <c r="Z13" s="302" t="s">
        <v>14</v>
      </c>
      <c r="AA13" s="303"/>
      <c r="AB13" s="303"/>
      <c r="AC13" s="303"/>
      <c r="AD13" s="303"/>
      <c r="AE13" s="96"/>
      <c r="AF13" s="136">
        <v>125000</v>
      </c>
      <c r="AG13" s="137">
        <v>3000</v>
      </c>
      <c r="AH13" s="138">
        <v>3000</v>
      </c>
      <c r="AI13" s="120"/>
      <c r="AJ13" s="139">
        <f t="shared" si="1"/>
        <v>0</v>
      </c>
      <c r="AK13" s="35"/>
      <c r="AL13" s="35"/>
      <c r="AM13" s="35"/>
      <c r="AN13" s="35"/>
      <c r="AO13" s="35"/>
    </row>
    <row r="14" spans="1:45" s="34" customFormat="1" ht="64.5" customHeight="1" thickBot="1" x14ac:dyDescent="0.3">
      <c r="A14" s="101"/>
      <c r="B14" s="102"/>
      <c r="C14" s="318" t="s">
        <v>19</v>
      </c>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93"/>
      <c r="AF14" s="114">
        <v>2872000</v>
      </c>
      <c r="AG14" s="122">
        <v>1451000</v>
      </c>
      <c r="AH14" s="123">
        <v>1343228.15</v>
      </c>
      <c r="AI14" s="124"/>
      <c r="AJ14" s="125">
        <f t="shared" si="1"/>
        <v>107771.85000000009</v>
      </c>
      <c r="AK14" s="35"/>
      <c r="AL14" s="35"/>
      <c r="AM14" s="35"/>
      <c r="AN14" s="35"/>
      <c r="AO14" s="35"/>
    </row>
    <row r="15" spans="1:45" s="34" customFormat="1" ht="75" customHeight="1" thickBot="1" x14ac:dyDescent="0.3">
      <c r="A15" s="101"/>
      <c r="B15" s="35"/>
      <c r="C15" s="318" t="s">
        <v>20</v>
      </c>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93"/>
      <c r="AF15" s="114">
        <v>1795000</v>
      </c>
      <c r="AG15" s="122">
        <v>900000</v>
      </c>
      <c r="AH15" s="123">
        <v>573328.39</v>
      </c>
      <c r="AI15" s="124"/>
      <c r="AJ15" s="125">
        <f t="shared" si="1"/>
        <v>326671.61</v>
      </c>
      <c r="AK15" s="35"/>
      <c r="AL15" s="35"/>
      <c r="AM15" s="35"/>
      <c r="AN15" s="35"/>
      <c r="AO15" s="35"/>
    </row>
    <row r="16" spans="1:45" s="34" customFormat="1" ht="87.75" customHeight="1" thickBot="1" x14ac:dyDescent="0.3">
      <c r="A16" s="101"/>
      <c r="B16" s="35"/>
      <c r="C16" s="318" t="s">
        <v>21</v>
      </c>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88"/>
      <c r="AF16" s="114">
        <v>1934000</v>
      </c>
      <c r="AG16" s="122">
        <v>762004</v>
      </c>
      <c r="AH16" s="123">
        <v>607181.04</v>
      </c>
      <c r="AI16" s="124"/>
      <c r="AJ16" s="125">
        <f t="shared" si="1"/>
        <v>154822.95999999996</v>
      </c>
      <c r="AK16" s="35"/>
      <c r="AL16" s="35"/>
      <c r="AM16" s="35"/>
      <c r="AN16" s="35"/>
      <c r="AO16" s="35"/>
    </row>
    <row r="17" spans="1:41" s="34" customFormat="1" ht="66" customHeight="1" thickBot="1" x14ac:dyDescent="0.3">
      <c r="A17" s="101"/>
      <c r="B17" s="35"/>
      <c r="C17" s="318" t="s">
        <v>22</v>
      </c>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88"/>
      <c r="AF17" s="114">
        <v>67000</v>
      </c>
      <c r="AG17" s="122">
        <v>16886.599999999999</v>
      </c>
      <c r="AH17" s="123">
        <v>16886.599999999999</v>
      </c>
      <c r="AI17" s="124"/>
      <c r="AJ17" s="125">
        <f>AG17-AH17</f>
        <v>0</v>
      </c>
      <c r="AK17" s="35"/>
      <c r="AL17" s="35"/>
      <c r="AM17" s="35"/>
      <c r="AN17" s="35"/>
      <c r="AO17" s="35"/>
    </row>
    <row r="18" spans="1:41" s="34" customFormat="1" ht="87.75" customHeight="1" thickBot="1" x14ac:dyDescent="0.3">
      <c r="A18" s="101"/>
      <c r="B18" s="35"/>
      <c r="C18" s="318" t="s">
        <v>23</v>
      </c>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88"/>
      <c r="AF18" s="114">
        <v>14613000</v>
      </c>
      <c r="AG18" s="122">
        <v>7306500</v>
      </c>
      <c r="AH18" s="123">
        <v>6586006.71</v>
      </c>
      <c r="AI18" s="124"/>
      <c r="AJ18" s="125">
        <f>AG18-AH18</f>
        <v>720493.29</v>
      </c>
      <c r="AK18" s="35"/>
      <c r="AL18" s="35"/>
      <c r="AM18" s="35"/>
      <c r="AN18" s="35"/>
      <c r="AO18" s="35"/>
    </row>
    <row r="19" spans="1:41" s="34" customFormat="1" ht="67.5" customHeight="1" thickBot="1" x14ac:dyDescent="0.3">
      <c r="A19" s="101"/>
      <c r="B19" s="35"/>
      <c r="C19" s="318" t="s">
        <v>24</v>
      </c>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88"/>
      <c r="AF19" s="114">
        <f>AF21+AF22</f>
        <v>23683000</v>
      </c>
      <c r="AG19" s="114">
        <f t="shared" ref="AG19:AH19" si="2">AG21+AG22</f>
        <v>13036823.59</v>
      </c>
      <c r="AH19" s="114">
        <f t="shared" si="2"/>
        <v>12764809.85</v>
      </c>
      <c r="AI19" s="124"/>
      <c r="AJ19" s="125">
        <f t="shared" ref="AJ19:AJ22" si="3">AG19-AH19</f>
        <v>272013.74000000022</v>
      </c>
      <c r="AK19" s="35"/>
      <c r="AL19" s="35"/>
      <c r="AM19" s="35"/>
      <c r="AN19" s="35"/>
      <c r="AO19" s="35"/>
    </row>
    <row r="20" spans="1:41" s="34" customFormat="1" ht="20.45" customHeight="1" x14ac:dyDescent="0.25">
      <c r="A20" s="101"/>
      <c r="B20" s="35"/>
      <c r="C20" s="308" t="s">
        <v>1</v>
      </c>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197"/>
      <c r="AF20" s="198"/>
      <c r="AG20" s="199"/>
      <c r="AH20" s="200"/>
      <c r="AI20" s="201"/>
      <c r="AJ20" s="202"/>
      <c r="AK20" s="35"/>
      <c r="AL20" s="35"/>
      <c r="AM20" s="35"/>
      <c r="AN20" s="35"/>
      <c r="AO20" s="35"/>
    </row>
    <row r="21" spans="1:41" s="34" customFormat="1" ht="24.6" customHeight="1" x14ac:dyDescent="0.25">
      <c r="A21" s="101"/>
      <c r="B21" s="35"/>
      <c r="C21" s="312" t="s">
        <v>4</v>
      </c>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58"/>
      <c r="AF21" s="131">
        <v>20106000</v>
      </c>
      <c r="AG21" s="132">
        <v>11102128.41</v>
      </c>
      <c r="AH21" s="133">
        <v>11094925.859999999</v>
      </c>
      <c r="AI21" s="134"/>
      <c r="AJ21" s="135">
        <f t="shared" si="3"/>
        <v>7202.5500000007451</v>
      </c>
      <c r="AK21" s="35"/>
      <c r="AL21" s="35"/>
      <c r="AM21" s="35"/>
      <c r="AN21" s="35"/>
      <c r="AO21" s="35"/>
    </row>
    <row r="22" spans="1:41" s="34" customFormat="1" ht="24" customHeight="1" thickBot="1" x14ac:dyDescent="0.3">
      <c r="A22" s="101"/>
      <c r="B22" s="35"/>
      <c r="C22" s="347" t="s">
        <v>5</v>
      </c>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348"/>
      <c r="AB22" s="348"/>
      <c r="AC22" s="348"/>
      <c r="AD22" s="348"/>
      <c r="AE22" s="91"/>
      <c r="AF22" s="150">
        <v>3577000</v>
      </c>
      <c r="AG22" s="151">
        <v>1934695.18</v>
      </c>
      <c r="AH22" s="152">
        <v>1669883.99</v>
      </c>
      <c r="AI22" s="153"/>
      <c r="AJ22" s="154">
        <f t="shared" si="3"/>
        <v>264811.18999999994</v>
      </c>
      <c r="AK22" s="35"/>
      <c r="AL22" s="35"/>
      <c r="AM22" s="35"/>
      <c r="AN22" s="35"/>
      <c r="AO22" s="35"/>
    </row>
    <row r="23" spans="1:41" s="34" customFormat="1" ht="91.5" customHeight="1" thickBot="1" x14ac:dyDescent="0.3">
      <c r="A23" s="101"/>
      <c r="B23" s="35"/>
      <c r="C23" s="318" t="s">
        <v>60</v>
      </c>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88"/>
      <c r="AF23" s="114">
        <f>AF25+AF26+AF27</f>
        <v>17004000</v>
      </c>
      <c r="AG23" s="114">
        <f>AG25+AG26+AG27</f>
        <v>8372546</v>
      </c>
      <c r="AH23" s="122">
        <f>AH25+AH26+AH27</f>
        <v>7003215.9299999997</v>
      </c>
      <c r="AI23" s="124"/>
      <c r="AJ23" s="125">
        <f>AG23-AH23</f>
        <v>1369330.0700000003</v>
      </c>
      <c r="AK23" s="35"/>
      <c r="AL23" s="35"/>
      <c r="AM23" s="35"/>
      <c r="AN23" s="35"/>
      <c r="AO23" s="35"/>
    </row>
    <row r="24" spans="1:41" s="34" customFormat="1" ht="25.15" customHeight="1" x14ac:dyDescent="0.25">
      <c r="A24" s="101"/>
      <c r="B24" s="35"/>
      <c r="C24" s="343" t="s">
        <v>1</v>
      </c>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89"/>
      <c r="AF24" s="145"/>
      <c r="AG24" s="146"/>
      <c r="AH24" s="147"/>
      <c r="AI24" s="148"/>
      <c r="AJ24" s="149"/>
      <c r="AK24" s="35"/>
      <c r="AL24" s="35"/>
      <c r="AM24" s="35"/>
      <c r="AN24" s="35"/>
      <c r="AO24" s="35"/>
    </row>
    <row r="25" spans="1:41" s="34" customFormat="1" ht="54" customHeight="1" x14ac:dyDescent="0.25">
      <c r="A25" s="101"/>
      <c r="B25" s="35"/>
      <c r="C25" s="314" t="s">
        <v>9</v>
      </c>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58"/>
      <c r="AF25" s="131">
        <v>15875000</v>
      </c>
      <c r="AG25" s="132">
        <v>7937834</v>
      </c>
      <c r="AH25" s="133">
        <v>6613976</v>
      </c>
      <c r="AI25" s="134"/>
      <c r="AJ25" s="135">
        <f t="shared" ref="AJ25:AJ28" si="4">AG25-AH25</f>
        <v>1323858</v>
      </c>
      <c r="AK25" s="35"/>
      <c r="AL25" s="35"/>
      <c r="AM25" s="35"/>
      <c r="AN25" s="35"/>
      <c r="AO25" s="35"/>
    </row>
    <row r="26" spans="1:41" s="34" customFormat="1" ht="58.5" customHeight="1" x14ac:dyDescent="0.25">
      <c r="A26" s="101"/>
      <c r="B26" s="35"/>
      <c r="C26" s="314" t="s">
        <v>10</v>
      </c>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58"/>
      <c r="AF26" s="131">
        <v>812000</v>
      </c>
      <c r="AG26" s="132">
        <v>388097</v>
      </c>
      <c r="AH26" s="133">
        <v>356203.55</v>
      </c>
      <c r="AI26" s="134"/>
      <c r="AJ26" s="135">
        <f t="shared" si="4"/>
        <v>31893.450000000012</v>
      </c>
      <c r="AK26" s="35"/>
      <c r="AL26" s="35"/>
      <c r="AM26" s="35"/>
      <c r="AN26" s="35"/>
      <c r="AO26" s="35"/>
    </row>
    <row r="27" spans="1:41" s="34" customFormat="1" ht="60.75" customHeight="1" thickBot="1" x14ac:dyDescent="0.3">
      <c r="A27" s="101"/>
      <c r="B27" s="35"/>
      <c r="C27" s="316" t="s">
        <v>11</v>
      </c>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91"/>
      <c r="AF27" s="150">
        <v>317000</v>
      </c>
      <c r="AG27" s="151">
        <v>46615</v>
      </c>
      <c r="AH27" s="152">
        <v>33036.379999999997</v>
      </c>
      <c r="AI27" s="153"/>
      <c r="AJ27" s="154">
        <f t="shared" si="4"/>
        <v>13578.620000000003</v>
      </c>
      <c r="AK27" s="35"/>
      <c r="AL27" s="35"/>
      <c r="AM27" s="35"/>
      <c r="AN27" s="35"/>
      <c r="AO27" s="35"/>
    </row>
    <row r="28" spans="1:41" ht="123" hidden="1" customHeight="1" thickBot="1" x14ac:dyDescent="0.6">
      <c r="A28" s="104"/>
      <c r="B28" s="1"/>
      <c r="C28" s="324"/>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90"/>
      <c r="AF28" s="155"/>
      <c r="AG28" s="117"/>
      <c r="AH28" s="156"/>
      <c r="AI28" s="157"/>
      <c r="AJ28" s="158">
        <f t="shared" si="4"/>
        <v>0</v>
      </c>
      <c r="AK28" s="62"/>
    </row>
    <row r="29" spans="1:41" s="34" customFormat="1" ht="114" customHeight="1" thickBot="1" x14ac:dyDescent="0.3">
      <c r="A29" s="101"/>
      <c r="B29" s="35"/>
      <c r="C29" s="318" t="s">
        <v>34</v>
      </c>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88"/>
      <c r="AF29" s="114">
        <f>AF31+AF36</f>
        <v>202341000</v>
      </c>
      <c r="AG29" s="195">
        <f>AG31+AG36</f>
        <v>124385000</v>
      </c>
      <c r="AH29" s="196">
        <f>AH31+AH36</f>
        <v>98858201.669999987</v>
      </c>
      <c r="AI29" s="193"/>
      <c r="AJ29" s="194">
        <f>AG29-AH29</f>
        <v>25526798.330000013</v>
      </c>
      <c r="AK29" s="53"/>
      <c r="AL29" s="35"/>
      <c r="AM29" s="35"/>
      <c r="AN29" s="35"/>
      <c r="AO29" s="35"/>
    </row>
    <row r="30" spans="1:41" s="34" customFormat="1" ht="16.899999999999999" customHeight="1" x14ac:dyDescent="0.25">
      <c r="A30" s="101"/>
      <c r="B30" s="35"/>
      <c r="C30" s="322" t="s">
        <v>1</v>
      </c>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89"/>
      <c r="AF30" s="126"/>
      <c r="AG30" s="127"/>
      <c r="AH30" s="147"/>
      <c r="AI30" s="148"/>
      <c r="AJ30" s="149"/>
      <c r="AK30" s="35"/>
      <c r="AL30" s="35"/>
      <c r="AM30" s="35"/>
      <c r="AN30" s="35"/>
      <c r="AO30" s="35"/>
    </row>
    <row r="31" spans="1:41" s="34" customFormat="1" ht="28.9" customHeight="1" x14ac:dyDescent="0.25">
      <c r="A31" s="101"/>
      <c r="B31" s="35"/>
      <c r="C31" s="71"/>
      <c r="D31" s="79" t="s">
        <v>2</v>
      </c>
      <c r="E31" s="79" t="s">
        <v>2</v>
      </c>
      <c r="F31" s="79" t="s">
        <v>2</v>
      </c>
      <c r="G31" s="79" t="s">
        <v>2</v>
      </c>
      <c r="H31" s="79" t="s">
        <v>2</v>
      </c>
      <c r="I31" s="79" t="s">
        <v>2</v>
      </c>
      <c r="J31" s="79" t="s">
        <v>2</v>
      </c>
      <c r="K31" s="79" t="s">
        <v>2</v>
      </c>
      <c r="L31" s="79" t="s">
        <v>2</v>
      </c>
      <c r="M31" s="79" t="s">
        <v>2</v>
      </c>
      <c r="N31" s="79" t="s">
        <v>2</v>
      </c>
      <c r="O31" s="79" t="s">
        <v>2</v>
      </c>
      <c r="P31" s="79" t="s">
        <v>2</v>
      </c>
      <c r="Q31" s="79" t="s">
        <v>2</v>
      </c>
      <c r="R31" s="79" t="s">
        <v>2</v>
      </c>
      <c r="S31" s="79" t="s">
        <v>2</v>
      </c>
      <c r="T31" s="79" t="s">
        <v>2</v>
      </c>
      <c r="U31" s="79" t="s">
        <v>2</v>
      </c>
      <c r="V31" s="79" t="s">
        <v>2</v>
      </c>
      <c r="W31" s="79" t="s">
        <v>2</v>
      </c>
      <c r="X31" s="79" t="s">
        <v>2</v>
      </c>
      <c r="Y31" s="79" t="s">
        <v>2</v>
      </c>
      <c r="Z31" s="306" t="s">
        <v>15</v>
      </c>
      <c r="AA31" s="320"/>
      <c r="AB31" s="320"/>
      <c r="AC31" s="320"/>
      <c r="AD31" s="320"/>
      <c r="AE31" s="59"/>
      <c r="AF31" s="131">
        <f>AF33+AF34+AF35</f>
        <v>198084000</v>
      </c>
      <c r="AG31" s="132">
        <f>AG33+AG34+AG35</f>
        <v>120128000</v>
      </c>
      <c r="AH31" s="159">
        <f>AH33+AH34+AH35</f>
        <v>94601201.669999987</v>
      </c>
      <c r="AI31" s="134"/>
      <c r="AJ31" s="135">
        <f>AG31-AH31</f>
        <v>25526798.330000013</v>
      </c>
      <c r="AK31" s="35"/>
      <c r="AL31" s="35"/>
      <c r="AM31" s="35"/>
      <c r="AN31" s="35"/>
      <c r="AO31" s="35"/>
    </row>
    <row r="32" spans="1:41" s="34" customFormat="1" ht="21.6" customHeight="1" x14ac:dyDescent="0.25">
      <c r="A32" s="101"/>
      <c r="B32" s="35"/>
      <c r="C32" s="72"/>
      <c r="D32" s="81"/>
      <c r="E32" s="81"/>
      <c r="F32" s="81"/>
      <c r="G32" s="81"/>
      <c r="H32" s="81"/>
      <c r="I32" s="81"/>
      <c r="J32" s="81"/>
      <c r="K32" s="81"/>
      <c r="L32" s="81"/>
      <c r="M32" s="81"/>
      <c r="N32" s="81"/>
      <c r="O32" s="81"/>
      <c r="P32" s="81"/>
      <c r="Q32" s="81"/>
      <c r="R32" s="81"/>
      <c r="S32" s="81"/>
      <c r="T32" s="81"/>
      <c r="U32" s="81"/>
      <c r="V32" s="81"/>
      <c r="W32" s="81"/>
      <c r="X32" s="81"/>
      <c r="Y32" s="81"/>
      <c r="Z32" s="81"/>
      <c r="AA32" s="321" t="s">
        <v>0</v>
      </c>
      <c r="AB32" s="321"/>
      <c r="AC32" s="321"/>
      <c r="AD32" s="321"/>
      <c r="AE32" s="59"/>
      <c r="AF32" s="131"/>
      <c r="AG32" s="160"/>
      <c r="AH32" s="161"/>
      <c r="AI32" s="162"/>
      <c r="AJ32" s="163"/>
      <c r="AK32" s="35"/>
      <c r="AL32" s="35"/>
      <c r="AM32" s="35"/>
      <c r="AN32" s="35"/>
      <c r="AO32" s="35"/>
    </row>
    <row r="33" spans="1:41" s="34" customFormat="1" ht="28.9" customHeight="1" x14ac:dyDescent="0.25">
      <c r="A33" s="101"/>
      <c r="B33" s="35"/>
      <c r="C33" s="71"/>
      <c r="D33" s="79"/>
      <c r="E33" s="79"/>
      <c r="F33" s="79"/>
      <c r="G33" s="79"/>
      <c r="H33" s="79"/>
      <c r="I33" s="79"/>
      <c r="J33" s="79"/>
      <c r="K33" s="79"/>
      <c r="L33" s="79"/>
      <c r="M33" s="79"/>
      <c r="N33" s="79"/>
      <c r="O33" s="79"/>
      <c r="P33" s="79"/>
      <c r="Q33" s="79"/>
      <c r="R33" s="79"/>
      <c r="S33" s="79"/>
      <c r="T33" s="79"/>
      <c r="U33" s="79"/>
      <c r="V33" s="79"/>
      <c r="W33" s="79"/>
      <c r="X33" s="79"/>
      <c r="Y33" s="79"/>
      <c r="Z33" s="79"/>
      <c r="AA33" s="306" t="s">
        <v>16</v>
      </c>
      <c r="AB33" s="306"/>
      <c r="AC33" s="306"/>
      <c r="AD33" s="306"/>
      <c r="AE33" s="59"/>
      <c r="AF33" s="131">
        <v>153533000</v>
      </c>
      <c r="AG33" s="164">
        <v>95277600</v>
      </c>
      <c r="AH33" s="133">
        <v>75457591.989999995</v>
      </c>
      <c r="AI33" s="134"/>
      <c r="AJ33" s="135">
        <f t="shared" ref="AJ33:AJ36" si="5">AG33-AH33</f>
        <v>19820008.010000005</v>
      </c>
      <c r="AK33" s="35"/>
      <c r="AL33" s="35"/>
      <c r="AM33" s="35"/>
      <c r="AN33" s="35"/>
      <c r="AO33" s="35"/>
    </row>
    <row r="34" spans="1:41" s="34" customFormat="1" ht="25.9" customHeight="1" x14ac:dyDescent="0.25">
      <c r="A34" s="101"/>
      <c r="B34" s="35"/>
      <c r="C34" s="71"/>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342" t="s">
        <v>27</v>
      </c>
      <c r="AB34" s="342"/>
      <c r="AC34" s="342"/>
      <c r="AD34" s="342"/>
      <c r="AE34" s="59"/>
      <c r="AF34" s="131">
        <v>15774000</v>
      </c>
      <c r="AG34" s="132">
        <v>8973000</v>
      </c>
      <c r="AH34" s="133">
        <v>6977287.5199999996</v>
      </c>
      <c r="AI34" s="134"/>
      <c r="AJ34" s="135">
        <f t="shared" si="5"/>
        <v>1995712.4800000004</v>
      </c>
      <c r="AK34" s="35"/>
      <c r="AL34" s="35"/>
      <c r="AM34" s="35"/>
      <c r="AN34" s="35"/>
      <c r="AO34" s="35"/>
    </row>
    <row r="35" spans="1:41" s="34" customFormat="1" ht="25.9" customHeight="1" x14ac:dyDescent="0.25">
      <c r="A35" s="101"/>
      <c r="B35" s="35"/>
      <c r="C35" s="71"/>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342" t="s">
        <v>28</v>
      </c>
      <c r="AB35" s="342"/>
      <c r="AC35" s="342"/>
      <c r="AD35" s="342"/>
      <c r="AE35" s="59"/>
      <c r="AF35" s="131">
        <v>28777000</v>
      </c>
      <c r="AG35" s="132">
        <v>15877400</v>
      </c>
      <c r="AH35" s="133">
        <v>12166322.16</v>
      </c>
      <c r="AI35" s="134"/>
      <c r="AJ35" s="135">
        <f t="shared" si="5"/>
        <v>3711077.84</v>
      </c>
      <c r="AK35" s="35"/>
      <c r="AL35" s="35"/>
      <c r="AM35" s="35"/>
      <c r="AN35" s="35"/>
      <c r="AO35" s="35"/>
    </row>
    <row r="36" spans="1:41" s="34" customFormat="1" ht="32.450000000000003" customHeight="1" thickBot="1" x14ac:dyDescent="0.3">
      <c r="A36" s="101"/>
      <c r="B36" s="35"/>
      <c r="C36" s="203"/>
      <c r="D36" s="204" t="s">
        <v>3</v>
      </c>
      <c r="E36" s="204" t="s">
        <v>3</v>
      </c>
      <c r="F36" s="204" t="s">
        <v>3</v>
      </c>
      <c r="G36" s="204" t="s">
        <v>3</v>
      </c>
      <c r="H36" s="204" t="s">
        <v>3</v>
      </c>
      <c r="I36" s="204" t="s">
        <v>3</v>
      </c>
      <c r="J36" s="204" t="s">
        <v>3</v>
      </c>
      <c r="K36" s="204" t="s">
        <v>3</v>
      </c>
      <c r="L36" s="204" t="s">
        <v>3</v>
      </c>
      <c r="M36" s="204" t="s">
        <v>3</v>
      </c>
      <c r="N36" s="204" t="s">
        <v>3</v>
      </c>
      <c r="O36" s="204" t="s">
        <v>3</v>
      </c>
      <c r="P36" s="204" t="s">
        <v>3</v>
      </c>
      <c r="Q36" s="204" t="s">
        <v>3</v>
      </c>
      <c r="R36" s="204" t="s">
        <v>3</v>
      </c>
      <c r="S36" s="204" t="s">
        <v>3</v>
      </c>
      <c r="T36" s="204" t="s">
        <v>3</v>
      </c>
      <c r="U36" s="204" t="s">
        <v>3</v>
      </c>
      <c r="V36" s="204" t="s">
        <v>3</v>
      </c>
      <c r="W36" s="204" t="s">
        <v>3</v>
      </c>
      <c r="X36" s="204" t="s">
        <v>3</v>
      </c>
      <c r="Y36" s="204" t="s">
        <v>3</v>
      </c>
      <c r="Z36" s="276" t="s">
        <v>7</v>
      </c>
      <c r="AA36" s="277"/>
      <c r="AB36" s="277"/>
      <c r="AC36" s="277"/>
      <c r="AD36" s="277"/>
      <c r="AE36" s="205"/>
      <c r="AF36" s="150">
        <v>4257000</v>
      </c>
      <c r="AG36" s="151">
        <v>4257000</v>
      </c>
      <c r="AH36" s="152">
        <v>4257000</v>
      </c>
      <c r="AI36" s="153"/>
      <c r="AJ36" s="154">
        <f t="shared" si="5"/>
        <v>0</v>
      </c>
      <c r="AK36" s="35"/>
      <c r="AL36" s="35"/>
      <c r="AM36" s="35"/>
      <c r="AN36" s="35"/>
      <c r="AO36" s="35"/>
    </row>
    <row r="37" spans="1:41" s="34" customFormat="1" ht="82.5" customHeight="1" thickBot="1" x14ac:dyDescent="0.3">
      <c r="A37" s="101"/>
      <c r="B37" s="35"/>
      <c r="C37" s="260" t="s">
        <v>32</v>
      </c>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88"/>
      <c r="AF37" s="114">
        <v>944300</v>
      </c>
      <c r="AG37" s="122">
        <v>944280</v>
      </c>
      <c r="AH37" s="123">
        <v>944280</v>
      </c>
      <c r="AI37" s="124"/>
      <c r="AJ37" s="125">
        <f>AG37-AH37</f>
        <v>0</v>
      </c>
      <c r="AK37" s="35"/>
      <c r="AL37" s="35"/>
      <c r="AM37" s="35"/>
      <c r="AN37" s="35"/>
      <c r="AO37" s="35"/>
    </row>
    <row r="38" spans="1:41" s="34" customFormat="1" ht="82.5" customHeight="1" thickBot="1" x14ac:dyDescent="0.3">
      <c r="A38" s="101"/>
      <c r="B38" s="35"/>
      <c r="C38" s="318" t="s">
        <v>25</v>
      </c>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88"/>
      <c r="AF38" s="114">
        <v>3014000</v>
      </c>
      <c r="AG38" s="122">
        <v>1506000</v>
      </c>
      <c r="AH38" s="123">
        <v>1267733.68</v>
      </c>
      <c r="AI38" s="124"/>
      <c r="AJ38" s="125">
        <f>AG38-AH38</f>
        <v>238266.32000000007</v>
      </c>
      <c r="AK38" s="35"/>
      <c r="AL38" s="35"/>
      <c r="AM38" s="35"/>
      <c r="AN38" s="35"/>
      <c r="AO38" s="35"/>
    </row>
    <row r="39" spans="1:41" ht="64.5" customHeight="1" thickBot="1" x14ac:dyDescent="0.6">
      <c r="A39" s="104"/>
      <c r="B39" s="1"/>
      <c r="C39" s="282" t="s">
        <v>26</v>
      </c>
      <c r="D39" s="283"/>
      <c r="E39" s="283"/>
      <c r="F39" s="283"/>
      <c r="G39" s="283"/>
      <c r="H39" s="283"/>
      <c r="I39" s="283"/>
      <c r="J39" s="283"/>
      <c r="K39" s="283"/>
      <c r="L39" s="283"/>
      <c r="M39" s="283"/>
      <c r="N39" s="283"/>
      <c r="O39" s="283"/>
      <c r="P39" s="283"/>
      <c r="Q39" s="283"/>
      <c r="R39" s="283"/>
      <c r="S39" s="283"/>
      <c r="T39" s="283"/>
      <c r="U39" s="283"/>
      <c r="V39" s="283"/>
      <c r="W39" s="283"/>
      <c r="X39" s="283"/>
      <c r="Y39" s="283"/>
      <c r="Z39" s="283"/>
      <c r="AA39" s="283"/>
      <c r="AB39" s="283"/>
      <c r="AC39" s="283"/>
      <c r="AD39" s="283"/>
      <c r="AE39" s="87"/>
      <c r="AF39" s="140">
        <f>8780000</f>
        <v>8780000</v>
      </c>
      <c r="AG39" s="141">
        <v>4390044</v>
      </c>
      <c r="AH39" s="141">
        <v>3255325.22</v>
      </c>
      <c r="AI39" s="143"/>
      <c r="AJ39" s="144">
        <f>AG39-AH39</f>
        <v>1134718.7799999998</v>
      </c>
      <c r="AK39" s="1"/>
      <c r="AL39" s="1"/>
      <c r="AM39" s="1"/>
      <c r="AN39" s="1"/>
      <c r="AO39" s="1"/>
    </row>
    <row r="40" spans="1:41" ht="79.5" customHeight="1" thickBot="1" x14ac:dyDescent="0.6">
      <c r="A40" s="104"/>
      <c r="B40" s="1"/>
      <c r="C40" s="260" t="s">
        <v>30</v>
      </c>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86"/>
      <c r="AF40" s="114">
        <v>218000</v>
      </c>
      <c r="AG40" s="122">
        <v>0</v>
      </c>
      <c r="AH40" s="123">
        <v>0</v>
      </c>
      <c r="AI40" s="124"/>
      <c r="AJ40" s="125">
        <f>AG40-AH40</f>
        <v>0</v>
      </c>
      <c r="AK40" s="1"/>
      <c r="AL40" s="1"/>
      <c r="AM40" s="1"/>
      <c r="AN40" s="1"/>
      <c r="AO40" s="1"/>
    </row>
    <row r="41" spans="1:41" ht="94.5" customHeight="1" thickBot="1" x14ac:dyDescent="0.6">
      <c r="A41" s="104"/>
      <c r="B41" s="1"/>
      <c r="C41" s="260" t="s">
        <v>31</v>
      </c>
      <c r="D41" s="261"/>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86"/>
      <c r="AF41" s="114">
        <v>1748000</v>
      </c>
      <c r="AG41" s="122">
        <v>735390</v>
      </c>
      <c r="AH41" s="123">
        <v>570506.22</v>
      </c>
      <c r="AI41" s="124"/>
      <c r="AJ41" s="125">
        <f t="shared" ref="AJ41:AJ44" si="6">AG41-AH41</f>
        <v>164883.78000000003</v>
      </c>
      <c r="AK41" s="1"/>
      <c r="AL41" s="1"/>
      <c r="AM41" s="1"/>
      <c r="AN41" s="1"/>
      <c r="AO41" s="1"/>
    </row>
    <row r="42" spans="1:41" ht="62.45" hidden="1" customHeight="1" thickBot="1" x14ac:dyDescent="0.6">
      <c r="A42" s="104"/>
      <c r="B42" s="1"/>
      <c r="C42" s="340"/>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87"/>
      <c r="AF42" s="140"/>
      <c r="AG42" s="141"/>
      <c r="AH42" s="142"/>
      <c r="AI42" s="143"/>
      <c r="AJ42" s="144">
        <f t="shared" si="6"/>
        <v>0</v>
      </c>
      <c r="AK42" s="1"/>
      <c r="AL42" s="1"/>
      <c r="AM42" s="1"/>
      <c r="AN42" s="1"/>
      <c r="AO42" s="1"/>
    </row>
    <row r="43" spans="1:41" ht="92.25" customHeight="1" thickBot="1" x14ac:dyDescent="0.25">
      <c r="A43" s="108"/>
      <c r="B43" s="109"/>
      <c r="C43" s="331" t="s">
        <v>43</v>
      </c>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3"/>
      <c r="AD43" s="114">
        <v>1748</v>
      </c>
      <c r="AE43" s="115">
        <v>0</v>
      </c>
      <c r="AF43" s="122">
        <v>4250000</v>
      </c>
      <c r="AG43" s="124">
        <v>4249260</v>
      </c>
      <c r="AH43" s="165">
        <v>0</v>
      </c>
      <c r="AI43" s="124"/>
      <c r="AJ43" s="125">
        <f t="shared" si="6"/>
        <v>4249260</v>
      </c>
      <c r="AK43" s="1"/>
      <c r="AL43" s="1"/>
      <c r="AM43" s="1"/>
      <c r="AN43" s="1"/>
      <c r="AO43" s="1"/>
    </row>
    <row r="44" spans="1:41" ht="59.25" customHeight="1" thickBot="1" x14ac:dyDescent="0.25">
      <c r="A44" s="105"/>
      <c r="B44" s="85"/>
      <c r="C44" s="326" t="s">
        <v>44</v>
      </c>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113"/>
      <c r="AE44" s="113"/>
      <c r="AF44" s="166">
        <f>AF45+AF47+AF48+AF49+AF50+AF51+AF52+AF53</f>
        <v>28988200</v>
      </c>
      <c r="AG44" s="166">
        <f t="shared" ref="AG44:AI44" si="7">AG45+AG47+AG48+AG49+AG50+AG51+AG52+AG53</f>
        <v>15279128.970000001</v>
      </c>
      <c r="AH44" s="166">
        <f t="shared" si="7"/>
        <v>3309897.01</v>
      </c>
      <c r="AI44" s="166">
        <f t="shared" si="7"/>
        <v>0</v>
      </c>
      <c r="AJ44" s="125">
        <f t="shared" si="6"/>
        <v>11969231.960000001</v>
      </c>
      <c r="AK44" s="1"/>
      <c r="AL44" s="1"/>
      <c r="AM44" s="1"/>
      <c r="AN44" s="1"/>
      <c r="AO44" s="1"/>
    </row>
    <row r="45" spans="1:41" ht="52.5" customHeight="1" thickBot="1" x14ac:dyDescent="0.6">
      <c r="A45" s="104"/>
      <c r="B45" s="1"/>
      <c r="C45" s="278" t="s">
        <v>35</v>
      </c>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60"/>
      <c r="AF45" s="126">
        <v>3309900</v>
      </c>
      <c r="AG45" s="127">
        <v>3309897.01</v>
      </c>
      <c r="AH45" s="168">
        <v>3309897.01</v>
      </c>
      <c r="AI45" s="169"/>
      <c r="AJ45" s="165">
        <v>0</v>
      </c>
      <c r="AK45" s="1"/>
      <c r="AL45" s="1"/>
      <c r="AM45" s="1"/>
      <c r="AN45" s="1"/>
      <c r="AO45" s="1"/>
    </row>
    <row r="46" spans="1:41" ht="69.599999999999994" hidden="1" customHeight="1" thickBot="1" x14ac:dyDescent="0.6">
      <c r="A46" s="104"/>
      <c r="B46" s="1"/>
      <c r="C46" s="334"/>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6"/>
      <c r="AE46" s="56"/>
      <c r="AF46" s="140"/>
      <c r="AG46" s="117"/>
      <c r="AH46" s="156"/>
      <c r="AI46" s="162"/>
      <c r="AJ46" s="149"/>
      <c r="AK46" s="1"/>
      <c r="AL46" s="1"/>
      <c r="AM46" s="1"/>
      <c r="AN46" s="1"/>
      <c r="AO46" s="1"/>
    </row>
    <row r="47" spans="1:41" ht="86.25" customHeight="1" thickBot="1" x14ac:dyDescent="0.6">
      <c r="A47" s="104"/>
      <c r="B47" s="1"/>
      <c r="C47" s="241" t="s">
        <v>45</v>
      </c>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328"/>
      <c r="AD47" s="83"/>
      <c r="AE47" s="56"/>
      <c r="AF47" s="140">
        <v>8000000</v>
      </c>
      <c r="AG47" s="122">
        <v>0</v>
      </c>
      <c r="AH47" s="122">
        <v>0</v>
      </c>
      <c r="AI47" s="143"/>
      <c r="AJ47" s="178">
        <v>0</v>
      </c>
      <c r="AK47" s="1"/>
      <c r="AL47" s="1"/>
      <c r="AM47" s="1"/>
      <c r="AN47" s="1"/>
      <c r="AO47" s="1"/>
    </row>
    <row r="48" spans="1:41" ht="69.599999999999994" customHeight="1" thickBot="1" x14ac:dyDescent="0.6">
      <c r="A48" s="104"/>
      <c r="B48" s="1"/>
      <c r="C48" s="329" t="s">
        <v>46</v>
      </c>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83"/>
      <c r="AE48" s="56"/>
      <c r="AF48" s="212">
        <v>2667000</v>
      </c>
      <c r="AG48" s="141">
        <v>2667000</v>
      </c>
      <c r="AH48" s="142">
        <v>0</v>
      </c>
      <c r="AI48" s="143"/>
      <c r="AJ48" s="184">
        <v>0</v>
      </c>
      <c r="AK48" s="1"/>
      <c r="AL48" s="1"/>
      <c r="AM48" s="1"/>
      <c r="AN48" s="1"/>
      <c r="AO48" s="1"/>
    </row>
    <row r="49" spans="1:41" ht="89.25" customHeight="1" thickBot="1" x14ac:dyDescent="0.6">
      <c r="A49" s="104"/>
      <c r="B49" s="1"/>
      <c r="C49" s="241" t="s">
        <v>51</v>
      </c>
      <c r="D49" s="242"/>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16"/>
      <c r="AE49" s="217"/>
      <c r="AF49" s="114">
        <v>1000000</v>
      </c>
      <c r="AG49" s="122">
        <v>0</v>
      </c>
      <c r="AH49" s="123">
        <v>0</v>
      </c>
      <c r="AI49" s="124"/>
      <c r="AJ49" s="165">
        <v>0</v>
      </c>
      <c r="AK49" s="1"/>
      <c r="AL49" s="1"/>
      <c r="AM49" s="1"/>
      <c r="AN49" s="1"/>
      <c r="AO49" s="1"/>
    </row>
    <row r="50" spans="1:41" ht="89.25" customHeight="1" thickBot="1" x14ac:dyDescent="0.35">
      <c r="A50" s="104"/>
      <c r="B50" s="1"/>
      <c r="C50" s="218" t="s">
        <v>52</v>
      </c>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20"/>
      <c r="AE50" s="214"/>
      <c r="AF50" s="171">
        <v>5680400</v>
      </c>
      <c r="AG50" s="165">
        <v>5680344.04</v>
      </c>
      <c r="AH50" s="215">
        <v>0</v>
      </c>
      <c r="AI50" s="124"/>
      <c r="AJ50" s="165">
        <v>0</v>
      </c>
      <c r="AK50" s="1"/>
      <c r="AL50" s="1"/>
      <c r="AM50" s="1"/>
      <c r="AN50" s="1"/>
      <c r="AO50" s="1"/>
    </row>
    <row r="51" spans="1:41" ht="96.75" customHeight="1" thickBot="1" x14ac:dyDescent="0.35">
      <c r="A51" s="104"/>
      <c r="B51" s="1"/>
      <c r="C51" s="221" t="s">
        <v>57</v>
      </c>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3"/>
      <c r="AE51" s="170"/>
      <c r="AF51" s="213">
        <v>3621900</v>
      </c>
      <c r="AG51" s="177">
        <v>3621887.92</v>
      </c>
      <c r="AH51" s="182">
        <v>0</v>
      </c>
      <c r="AI51" s="181"/>
      <c r="AJ51" s="177">
        <v>0</v>
      </c>
      <c r="AK51" s="1"/>
      <c r="AL51" s="1"/>
      <c r="AM51" s="1"/>
      <c r="AN51" s="1"/>
      <c r="AO51" s="1"/>
    </row>
    <row r="52" spans="1:41" ht="102.75" customHeight="1" thickBot="1" x14ac:dyDescent="0.35">
      <c r="A52" s="104"/>
      <c r="B52" s="1"/>
      <c r="C52" s="224" t="s">
        <v>53</v>
      </c>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6"/>
      <c r="AE52" s="170"/>
      <c r="AF52" s="172">
        <v>135000</v>
      </c>
      <c r="AG52" s="165">
        <v>0</v>
      </c>
      <c r="AH52" s="182">
        <v>0</v>
      </c>
      <c r="AI52" s="181"/>
      <c r="AJ52" s="165">
        <v>0</v>
      </c>
      <c r="AK52" s="1"/>
      <c r="AL52" s="1"/>
      <c r="AM52" s="1"/>
      <c r="AN52" s="1"/>
      <c r="AO52" s="1"/>
    </row>
    <row r="53" spans="1:41" ht="93" customHeight="1" thickBot="1" x14ac:dyDescent="0.35">
      <c r="A53" s="104"/>
      <c r="B53" s="1"/>
      <c r="C53" s="227" t="s">
        <v>54</v>
      </c>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9"/>
      <c r="AE53" s="170"/>
      <c r="AF53" s="173">
        <f>AF55+AF56</f>
        <v>4574000</v>
      </c>
      <c r="AG53" s="177">
        <v>0</v>
      </c>
      <c r="AH53" s="182">
        <v>0</v>
      </c>
      <c r="AI53" s="181"/>
      <c r="AJ53" s="165">
        <v>0</v>
      </c>
      <c r="AK53" s="1"/>
      <c r="AL53" s="1"/>
      <c r="AM53" s="1"/>
      <c r="AN53" s="1"/>
      <c r="AO53" s="1"/>
    </row>
    <row r="54" spans="1:41" ht="27.75" customHeight="1" x14ac:dyDescent="0.3">
      <c r="A54" s="104"/>
      <c r="B54" s="1"/>
      <c r="C54" s="230" t="s">
        <v>49</v>
      </c>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2"/>
      <c r="AE54" s="170"/>
      <c r="AF54" s="174"/>
      <c r="AG54" s="183"/>
      <c r="AH54" s="184"/>
      <c r="AI54" s="143"/>
      <c r="AJ54" s="184"/>
      <c r="AK54" s="1"/>
      <c r="AL54" s="1"/>
      <c r="AM54" s="1"/>
      <c r="AN54" s="1"/>
      <c r="AO54" s="1"/>
    </row>
    <row r="55" spans="1:41" ht="34.5" customHeight="1" x14ac:dyDescent="0.3">
      <c r="A55" s="104"/>
      <c r="B55" s="1"/>
      <c r="C55" s="233" t="s">
        <v>55</v>
      </c>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5"/>
      <c r="AE55" s="170"/>
      <c r="AF55" s="175">
        <v>1569000</v>
      </c>
      <c r="AG55" s="188">
        <v>0</v>
      </c>
      <c r="AH55" s="188">
        <v>0</v>
      </c>
      <c r="AI55" s="134"/>
      <c r="AJ55" s="188">
        <v>0</v>
      </c>
      <c r="AK55" s="1"/>
      <c r="AL55" s="1"/>
      <c r="AM55" s="1"/>
      <c r="AN55" s="1"/>
      <c r="AO55" s="1"/>
    </row>
    <row r="56" spans="1:41" ht="45.75" customHeight="1" thickBot="1" x14ac:dyDescent="0.35">
      <c r="A56" s="104"/>
      <c r="B56" s="1"/>
      <c r="C56" s="236" t="s">
        <v>56</v>
      </c>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8"/>
      <c r="AE56" s="170"/>
      <c r="AF56" s="176">
        <v>3005000</v>
      </c>
      <c r="AG56" s="189">
        <v>0</v>
      </c>
      <c r="AH56" s="189">
        <v>0</v>
      </c>
      <c r="AI56" s="190"/>
      <c r="AJ56" s="189">
        <v>0</v>
      </c>
      <c r="AK56" s="1"/>
      <c r="AL56" s="1"/>
      <c r="AM56" s="1"/>
      <c r="AN56" s="1"/>
      <c r="AO56" s="1"/>
    </row>
    <row r="57" spans="1:41" ht="69.599999999999994" customHeight="1" thickBot="1" x14ac:dyDescent="0.35">
      <c r="A57" s="104"/>
      <c r="B57" s="1"/>
      <c r="C57" s="239" t="s">
        <v>47</v>
      </c>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110"/>
      <c r="AE57" s="111"/>
      <c r="AF57" s="166">
        <f>AF58</f>
        <v>2200000</v>
      </c>
      <c r="AG57" s="185">
        <v>0</v>
      </c>
      <c r="AH57" s="186">
        <v>0</v>
      </c>
      <c r="AI57" s="187"/>
      <c r="AJ57" s="167">
        <v>0</v>
      </c>
      <c r="AK57" s="1"/>
      <c r="AL57" s="1"/>
      <c r="AM57" s="1"/>
      <c r="AN57" s="1"/>
      <c r="AO57" s="1"/>
    </row>
    <row r="58" spans="1:41" ht="69.599999999999994" customHeight="1" thickBot="1" x14ac:dyDescent="0.6">
      <c r="A58" s="104"/>
      <c r="B58" s="1"/>
      <c r="C58" s="241" t="s">
        <v>48</v>
      </c>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84"/>
      <c r="AE58" s="56"/>
      <c r="AF58" s="114">
        <f>AF60</f>
        <v>2200000</v>
      </c>
      <c r="AG58" s="179">
        <v>0</v>
      </c>
      <c r="AH58" s="180">
        <v>0</v>
      </c>
      <c r="AI58" s="181"/>
      <c r="AJ58" s="165">
        <v>0</v>
      </c>
      <c r="AK58" s="1"/>
      <c r="AL58" s="1"/>
      <c r="AM58" s="1"/>
      <c r="AN58" s="1"/>
      <c r="AO58" s="1"/>
    </row>
    <row r="59" spans="1:41" ht="21.75" customHeight="1" thickBot="1" x14ac:dyDescent="0.6">
      <c r="A59" s="104"/>
      <c r="B59" s="1"/>
      <c r="C59" s="206"/>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t="s">
        <v>49</v>
      </c>
      <c r="AB59" s="207"/>
      <c r="AC59" s="207"/>
      <c r="AD59" s="84"/>
      <c r="AE59" s="56"/>
      <c r="AF59" s="114"/>
      <c r="AG59" s="179"/>
      <c r="AH59" s="180"/>
      <c r="AI59" s="181"/>
      <c r="AJ59" s="165"/>
      <c r="AK59" s="1"/>
      <c r="AL59" s="1"/>
      <c r="AM59" s="1"/>
      <c r="AN59" s="1"/>
      <c r="AO59" s="1"/>
    </row>
    <row r="60" spans="1:41" ht="57.75" customHeight="1" thickBot="1" x14ac:dyDescent="0.6">
      <c r="A60" s="104"/>
      <c r="B60" s="1"/>
      <c r="C60" s="272" t="s">
        <v>50</v>
      </c>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84"/>
      <c r="AE60" s="56"/>
      <c r="AF60" s="208">
        <v>2200000</v>
      </c>
      <c r="AG60" s="209">
        <v>0</v>
      </c>
      <c r="AH60" s="210">
        <v>0</v>
      </c>
      <c r="AI60" s="190"/>
      <c r="AJ60" s="211">
        <v>0</v>
      </c>
      <c r="AK60" s="1"/>
      <c r="AL60" s="1"/>
      <c r="AM60" s="1"/>
      <c r="AN60" s="1"/>
      <c r="AO60" s="1"/>
    </row>
    <row r="61" spans="1:41" ht="75" customHeight="1" thickBot="1" x14ac:dyDescent="0.35">
      <c r="A61" s="106"/>
      <c r="B61" s="107"/>
      <c r="C61" s="295" t="s">
        <v>29</v>
      </c>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7"/>
      <c r="AE61" s="112"/>
      <c r="AF61" s="166">
        <f>AF57+AF44+AF3</f>
        <v>601055500</v>
      </c>
      <c r="AG61" s="166">
        <f>AG44+AG3+AG57</f>
        <v>372696079.81000006</v>
      </c>
      <c r="AH61" s="166">
        <f>AH44+AH3+AH57</f>
        <v>304051799.71000004</v>
      </c>
      <c r="AI61" s="166">
        <f>AI44+AI3+AI57</f>
        <v>0</v>
      </c>
      <c r="AJ61" s="166">
        <f>AJ44+AJ3+AJ57</f>
        <v>68644280.099999994</v>
      </c>
      <c r="AK61" s="1"/>
      <c r="AL61" s="1"/>
      <c r="AM61" s="1"/>
      <c r="AN61" s="1"/>
      <c r="AO61" s="1"/>
    </row>
    <row r="62" spans="1:41" ht="39" customHeight="1" x14ac:dyDescent="0.4">
      <c r="C62" s="73" t="s">
        <v>58</v>
      </c>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G62" s="73"/>
      <c r="AH62" s="73" t="s">
        <v>59</v>
      </c>
      <c r="AI62" s="1"/>
      <c r="AJ62" s="1"/>
    </row>
    <row r="63" spans="1:41" ht="26.25" customHeight="1" x14ac:dyDescent="0.5">
      <c r="C63" s="74"/>
      <c r="D63" s="75"/>
      <c r="E63" s="75"/>
      <c r="F63" s="76"/>
      <c r="G63" s="76"/>
      <c r="H63" s="76"/>
      <c r="I63" s="76"/>
      <c r="J63" s="76"/>
      <c r="K63" s="76"/>
      <c r="L63" s="76"/>
      <c r="M63" s="76"/>
      <c r="N63" s="76"/>
      <c r="O63" s="76"/>
      <c r="P63" s="76"/>
      <c r="Q63" s="76"/>
      <c r="R63" s="76"/>
      <c r="S63" s="76"/>
      <c r="T63" s="76"/>
      <c r="U63" s="76"/>
      <c r="V63" s="76"/>
      <c r="W63" s="76"/>
      <c r="X63" s="76"/>
      <c r="Y63" s="76"/>
      <c r="Z63" s="75"/>
      <c r="AA63" s="75"/>
      <c r="AB63" s="191"/>
      <c r="AC63" s="74"/>
      <c r="AD63" s="77"/>
      <c r="AE63" s="21"/>
      <c r="AF63" s="61"/>
      <c r="AG63" s="61"/>
      <c r="AH63" s="1"/>
      <c r="AI63" s="1"/>
      <c r="AJ63" s="1"/>
    </row>
    <row r="64" spans="1:41" ht="30" customHeight="1" x14ac:dyDescent="0.4">
      <c r="C64" s="78" t="s">
        <v>41</v>
      </c>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G64" s="78"/>
      <c r="AH64" s="78" t="s">
        <v>42</v>
      </c>
      <c r="AI64" s="1"/>
      <c r="AJ64" s="1"/>
    </row>
    <row r="65" spans="3:36" ht="61.15" customHeight="1" x14ac:dyDescent="0.35">
      <c r="C65" s="286"/>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6"/>
      <c r="AF65" s="41"/>
      <c r="AG65" s="39"/>
      <c r="AH65" s="1"/>
      <c r="AI65" s="1"/>
      <c r="AJ65" s="1"/>
    </row>
    <row r="66" spans="3:36" ht="40.9" customHeight="1" x14ac:dyDescent="0.35">
      <c r="C66" s="284"/>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6"/>
      <c r="AF66" s="41"/>
      <c r="AG66" s="39"/>
      <c r="AH66" s="1"/>
      <c r="AI66" s="1"/>
      <c r="AJ66" s="1"/>
    </row>
    <row r="67" spans="3:36" ht="40.9" customHeight="1" x14ac:dyDescent="0.35">
      <c r="C67" s="284"/>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6"/>
      <c r="AF67" s="41"/>
      <c r="AG67" s="39"/>
      <c r="AH67" s="1"/>
      <c r="AI67" s="1"/>
      <c r="AJ67" s="1"/>
    </row>
    <row r="68" spans="3:36" ht="24" customHeight="1" x14ac:dyDescent="0.35">
      <c r="C68" s="292"/>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6"/>
      <c r="AF68" s="41"/>
      <c r="AG68" s="39"/>
      <c r="AH68" s="1"/>
      <c r="AI68" s="1"/>
      <c r="AJ68" s="1"/>
    </row>
    <row r="69" spans="3:36" ht="40.9" customHeight="1" x14ac:dyDescent="0.35">
      <c r="C69" s="29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6"/>
      <c r="AF69" s="43"/>
      <c r="AG69" s="39"/>
      <c r="AH69" s="1"/>
      <c r="AI69" s="1"/>
      <c r="AJ69" s="1"/>
    </row>
    <row r="70" spans="3:36" ht="40.9" customHeight="1" x14ac:dyDescent="0.35">
      <c r="C70" s="284"/>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6"/>
      <c r="AF70" s="41"/>
      <c r="AG70" s="39"/>
      <c r="AH70" s="1"/>
      <c r="AI70" s="1"/>
      <c r="AJ70" s="1"/>
    </row>
    <row r="71" spans="3:36" ht="50.45" customHeight="1" x14ac:dyDescent="0.35">
      <c r="C71" s="284"/>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6"/>
      <c r="AF71" s="41"/>
      <c r="AG71" s="39"/>
      <c r="AH71" s="1"/>
      <c r="AI71" s="1"/>
      <c r="AJ71" s="1"/>
    </row>
    <row r="72" spans="3:36" ht="50.45" customHeight="1" x14ac:dyDescent="0.35">
      <c r="C72" s="284"/>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6"/>
      <c r="AF72" s="41"/>
      <c r="AG72" s="39"/>
      <c r="AH72" s="1"/>
      <c r="AI72" s="1"/>
      <c r="AJ72" s="1"/>
    </row>
    <row r="73" spans="3:36" ht="60" customHeight="1" x14ac:dyDescent="0.35">
      <c r="C73" s="284"/>
      <c r="D73" s="285"/>
      <c r="E73" s="285"/>
      <c r="F73" s="285"/>
      <c r="G73" s="285"/>
      <c r="H73" s="285"/>
      <c r="I73" s="285"/>
      <c r="J73" s="285"/>
      <c r="K73" s="285"/>
      <c r="L73" s="285"/>
      <c r="M73" s="285"/>
      <c r="N73" s="285"/>
      <c r="O73" s="285"/>
      <c r="P73" s="285"/>
      <c r="Q73" s="285"/>
      <c r="R73" s="285"/>
      <c r="S73" s="285"/>
      <c r="T73" s="285"/>
      <c r="U73" s="285"/>
      <c r="V73" s="285"/>
      <c r="W73" s="285"/>
      <c r="X73" s="285"/>
      <c r="Y73" s="285"/>
      <c r="Z73" s="285"/>
      <c r="AA73" s="285"/>
      <c r="AB73" s="285"/>
      <c r="AC73" s="285"/>
      <c r="AD73" s="285"/>
      <c r="AE73" s="6"/>
      <c r="AF73" s="44"/>
      <c r="AG73" s="39"/>
      <c r="AH73" s="1"/>
      <c r="AI73" s="1"/>
      <c r="AJ73" s="1"/>
    </row>
    <row r="74" spans="3:36" ht="55.15" customHeight="1" x14ac:dyDescent="0.35">
      <c r="C74" s="284"/>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6"/>
      <c r="AF74" s="44"/>
      <c r="AG74" s="39"/>
      <c r="AH74" s="1"/>
      <c r="AI74" s="1"/>
      <c r="AJ74" s="1"/>
    </row>
    <row r="75" spans="3:36" ht="55.15" customHeight="1" x14ac:dyDescent="0.35">
      <c r="C75" s="284"/>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6"/>
      <c r="AF75" s="41"/>
      <c r="AG75" s="39"/>
      <c r="AH75" s="1"/>
      <c r="AI75" s="1"/>
      <c r="AJ75" s="1"/>
    </row>
    <row r="76" spans="3:36" ht="55.15" customHeight="1" x14ac:dyDescent="0.35">
      <c r="C76" s="284"/>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6"/>
      <c r="AF76" s="41"/>
      <c r="AG76" s="39"/>
      <c r="AH76" s="1"/>
      <c r="AI76" s="1"/>
      <c r="AJ76" s="1"/>
    </row>
    <row r="77" spans="3:36" ht="19.149999999999999" customHeight="1" x14ac:dyDescent="0.35">
      <c r="C77" s="298"/>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6"/>
      <c r="AF77" s="41"/>
      <c r="AG77" s="39"/>
      <c r="AH77" s="1"/>
      <c r="AI77" s="1"/>
      <c r="AJ77" s="1"/>
    </row>
    <row r="78" spans="3:36" ht="30" customHeight="1" x14ac:dyDescent="0.35">
      <c r="C78" s="45"/>
      <c r="D78" s="46"/>
      <c r="E78" s="46"/>
      <c r="F78" s="46"/>
      <c r="G78" s="46"/>
      <c r="H78" s="46"/>
      <c r="I78" s="46"/>
      <c r="J78" s="46"/>
      <c r="K78" s="46"/>
      <c r="L78" s="46"/>
      <c r="M78" s="46"/>
      <c r="N78" s="46"/>
      <c r="O78" s="46"/>
      <c r="P78" s="46"/>
      <c r="Q78" s="46"/>
      <c r="R78" s="46"/>
      <c r="S78" s="46"/>
      <c r="T78" s="46"/>
      <c r="U78" s="46"/>
      <c r="V78" s="46"/>
      <c r="W78" s="46"/>
      <c r="X78" s="46"/>
      <c r="Y78" s="46"/>
      <c r="Z78" s="299"/>
      <c r="AA78" s="299"/>
      <c r="AB78" s="299"/>
      <c r="AC78" s="299"/>
      <c r="AD78" s="299"/>
      <c r="AE78" s="6"/>
      <c r="AF78" s="43"/>
      <c r="AG78" s="39"/>
      <c r="AH78" s="1"/>
      <c r="AI78" s="1"/>
      <c r="AJ78" s="1"/>
    </row>
    <row r="79" spans="3:36" ht="32.450000000000003" customHeight="1" x14ac:dyDescent="0.35">
      <c r="C79" s="45"/>
      <c r="D79" s="46"/>
      <c r="E79" s="46"/>
      <c r="F79" s="46"/>
      <c r="G79" s="46"/>
      <c r="H79" s="46"/>
      <c r="I79" s="46"/>
      <c r="J79" s="46"/>
      <c r="K79" s="46"/>
      <c r="L79" s="46"/>
      <c r="M79" s="46"/>
      <c r="N79" s="46"/>
      <c r="O79" s="46"/>
      <c r="P79" s="46"/>
      <c r="Q79" s="46"/>
      <c r="R79" s="46"/>
      <c r="S79" s="46"/>
      <c r="T79" s="46"/>
      <c r="U79" s="46"/>
      <c r="V79" s="46"/>
      <c r="W79" s="46"/>
      <c r="X79" s="46"/>
      <c r="Y79" s="46"/>
      <c r="Z79" s="299"/>
      <c r="AA79" s="299"/>
      <c r="AB79" s="299"/>
      <c r="AC79" s="299"/>
      <c r="AD79" s="299"/>
      <c r="AE79" s="6"/>
      <c r="AF79" s="43"/>
      <c r="AG79" s="39"/>
      <c r="AH79" s="1"/>
      <c r="AI79" s="1"/>
      <c r="AJ79" s="1"/>
    </row>
    <row r="80" spans="3:36" ht="56.45" customHeight="1" x14ac:dyDescent="0.35">
      <c r="C80" s="255"/>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40"/>
      <c r="AF80" s="42"/>
      <c r="AG80" s="39"/>
      <c r="AH80" s="1"/>
      <c r="AI80" s="1"/>
      <c r="AJ80" s="1"/>
    </row>
    <row r="81" spans="3:36" ht="50.45" customHeight="1" x14ac:dyDescent="0.35">
      <c r="C81" s="255"/>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6"/>
      <c r="AF81" s="42"/>
      <c r="AG81" s="39"/>
      <c r="AH81" s="1"/>
      <c r="AI81" s="1"/>
      <c r="AJ81" s="1"/>
    </row>
    <row r="82" spans="3:36" ht="50.45" customHeight="1" x14ac:dyDescent="0.35">
      <c r="C82" s="255"/>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6"/>
      <c r="AF82" s="42"/>
      <c r="AG82" s="39"/>
      <c r="AH82" s="1"/>
      <c r="AI82" s="1"/>
      <c r="AJ82" s="1"/>
    </row>
    <row r="83" spans="3:36" ht="50.45" customHeight="1" x14ac:dyDescent="0.35">
      <c r="C83" s="255"/>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6"/>
      <c r="AF83" s="42"/>
      <c r="AG83" s="39"/>
      <c r="AH83" s="1"/>
      <c r="AI83" s="1"/>
      <c r="AJ83" s="1"/>
    </row>
    <row r="84" spans="3:36" ht="21.6" customHeight="1" x14ac:dyDescent="0.35">
      <c r="C84" s="257"/>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6"/>
      <c r="AF84" s="29"/>
      <c r="AG84" s="39"/>
      <c r="AH84" s="1"/>
      <c r="AI84" s="1"/>
      <c r="AJ84" s="1"/>
    </row>
    <row r="85" spans="3:36" ht="27.6" customHeight="1" x14ac:dyDescent="0.35">
      <c r="C85" s="47"/>
      <c r="D85" s="48"/>
      <c r="E85" s="48"/>
      <c r="F85" s="48"/>
      <c r="G85" s="48"/>
      <c r="H85" s="48"/>
      <c r="I85" s="48"/>
      <c r="J85" s="48"/>
      <c r="K85" s="48"/>
      <c r="L85" s="48"/>
      <c r="M85" s="48"/>
      <c r="N85" s="48"/>
      <c r="O85" s="48"/>
      <c r="P85" s="48"/>
      <c r="Q85" s="48"/>
      <c r="R85" s="48"/>
      <c r="S85" s="48"/>
      <c r="T85" s="48"/>
      <c r="U85" s="48"/>
      <c r="V85" s="48"/>
      <c r="W85" s="48"/>
      <c r="X85" s="48"/>
      <c r="Y85" s="48"/>
      <c r="Z85" s="259"/>
      <c r="AA85" s="259"/>
      <c r="AB85" s="259"/>
      <c r="AC85" s="259"/>
      <c r="AD85" s="259"/>
      <c r="AE85" s="6"/>
      <c r="AF85" s="49"/>
      <c r="AG85" s="39"/>
      <c r="AH85" s="1"/>
      <c r="AI85" s="1"/>
      <c r="AJ85" s="1"/>
    </row>
    <row r="86" spans="3:36" ht="32.450000000000003" customHeight="1" x14ac:dyDescent="0.35">
      <c r="C86" s="47"/>
      <c r="D86" s="48"/>
      <c r="E86" s="48"/>
      <c r="F86" s="48"/>
      <c r="G86" s="48"/>
      <c r="H86" s="48"/>
      <c r="I86" s="48"/>
      <c r="J86" s="48"/>
      <c r="K86" s="48"/>
      <c r="L86" s="48"/>
      <c r="M86" s="48"/>
      <c r="N86" s="48"/>
      <c r="O86" s="48"/>
      <c r="P86" s="48"/>
      <c r="Q86" s="48"/>
      <c r="R86" s="48"/>
      <c r="S86" s="48"/>
      <c r="T86" s="48"/>
      <c r="U86" s="48"/>
      <c r="V86" s="48"/>
      <c r="W86" s="48"/>
      <c r="X86" s="48"/>
      <c r="Y86" s="48"/>
      <c r="Z86" s="259"/>
      <c r="AA86" s="259"/>
      <c r="AB86" s="259"/>
      <c r="AC86" s="259"/>
      <c r="AD86" s="259"/>
      <c r="AE86" s="6"/>
      <c r="AF86" s="49"/>
      <c r="AG86" s="39"/>
      <c r="AH86" s="1"/>
      <c r="AI86" s="1"/>
      <c r="AJ86" s="1"/>
    </row>
    <row r="87" spans="3:36" ht="40.9" customHeight="1" x14ac:dyDescent="0.35">
      <c r="C87" s="288"/>
      <c r="D87" s="289"/>
      <c r="E87" s="289"/>
      <c r="F87" s="289"/>
      <c r="G87" s="289"/>
      <c r="H87" s="289"/>
      <c r="I87" s="289"/>
      <c r="J87" s="289"/>
      <c r="K87" s="289"/>
      <c r="L87" s="289"/>
      <c r="M87" s="289"/>
      <c r="N87" s="289"/>
      <c r="O87" s="289"/>
      <c r="P87" s="289"/>
      <c r="Q87" s="289"/>
      <c r="R87" s="289"/>
      <c r="S87" s="289"/>
      <c r="T87" s="289"/>
      <c r="U87" s="289"/>
      <c r="V87" s="289"/>
      <c r="W87" s="289"/>
      <c r="X87" s="289"/>
      <c r="Y87" s="289"/>
      <c r="Z87" s="289"/>
      <c r="AA87" s="289"/>
      <c r="AB87" s="289"/>
      <c r="AC87" s="289"/>
      <c r="AD87" s="289"/>
      <c r="AE87" s="6"/>
      <c r="AF87" s="50"/>
      <c r="AG87" s="39"/>
      <c r="AH87" s="1"/>
      <c r="AI87" s="1"/>
      <c r="AJ87" s="1"/>
    </row>
    <row r="88" spans="3:36" ht="56.45" customHeight="1" x14ac:dyDescent="0.35">
      <c r="C88" s="290"/>
      <c r="D88" s="291"/>
      <c r="E88" s="291"/>
      <c r="F88" s="291"/>
      <c r="G88" s="291"/>
      <c r="H88" s="291"/>
      <c r="I88" s="291"/>
      <c r="J88" s="291"/>
      <c r="K88" s="291"/>
      <c r="L88" s="291"/>
      <c r="M88" s="291"/>
      <c r="N88" s="291"/>
      <c r="O88" s="291"/>
      <c r="P88" s="291"/>
      <c r="Q88" s="291"/>
      <c r="R88" s="291"/>
      <c r="S88" s="291"/>
      <c r="T88" s="291"/>
      <c r="U88" s="291"/>
      <c r="V88" s="291"/>
      <c r="W88" s="291"/>
      <c r="X88" s="291"/>
      <c r="Y88" s="291"/>
      <c r="Z88" s="291"/>
      <c r="AA88" s="291"/>
      <c r="AB88" s="291"/>
      <c r="AC88" s="291"/>
      <c r="AD88" s="291"/>
      <c r="AE88" s="6"/>
      <c r="AF88" s="41"/>
      <c r="AG88" s="39"/>
      <c r="AH88" s="1"/>
      <c r="AI88" s="1"/>
      <c r="AJ88" s="1"/>
    </row>
    <row r="89" spans="3:36" ht="20.45" customHeight="1" x14ac:dyDescent="0.35">
      <c r="C89" s="280"/>
      <c r="D89" s="281"/>
      <c r="E89" s="281"/>
      <c r="F89" s="281"/>
      <c r="G89" s="281"/>
      <c r="H89" s="281"/>
      <c r="I89" s="281"/>
      <c r="J89" s="281"/>
      <c r="K89" s="281"/>
      <c r="L89" s="281"/>
      <c r="M89" s="281"/>
      <c r="N89" s="281"/>
      <c r="O89" s="281"/>
      <c r="P89" s="281"/>
      <c r="Q89" s="281"/>
      <c r="R89" s="281"/>
      <c r="S89" s="281"/>
      <c r="T89" s="281"/>
      <c r="U89" s="281"/>
      <c r="V89" s="281"/>
      <c r="W89" s="281"/>
      <c r="X89" s="281"/>
      <c r="Y89" s="281"/>
      <c r="Z89" s="281"/>
      <c r="AA89" s="281"/>
      <c r="AB89" s="281"/>
      <c r="AC89" s="281"/>
      <c r="AD89" s="281"/>
      <c r="AE89" s="6"/>
      <c r="AF89" s="41"/>
      <c r="AG89" s="39"/>
      <c r="AH89" s="1"/>
      <c r="AI89" s="1"/>
      <c r="AJ89" s="1"/>
    </row>
    <row r="90" spans="3:36" ht="51.6" customHeight="1" x14ac:dyDescent="0.35">
      <c r="C90" s="253"/>
      <c r="D90" s="254"/>
      <c r="E90" s="254"/>
      <c r="F90" s="254"/>
      <c r="G90" s="254"/>
      <c r="H90" s="254"/>
      <c r="I90" s="254"/>
      <c r="J90" s="254"/>
      <c r="K90" s="254"/>
      <c r="L90" s="254"/>
      <c r="M90" s="254"/>
      <c r="N90" s="254"/>
      <c r="O90" s="254"/>
      <c r="P90" s="254"/>
      <c r="Q90" s="254"/>
      <c r="R90" s="254"/>
      <c r="S90" s="254"/>
      <c r="T90" s="254"/>
      <c r="U90" s="254"/>
      <c r="V90" s="254"/>
      <c r="W90" s="254"/>
      <c r="X90" s="254"/>
      <c r="Y90" s="254"/>
      <c r="Z90" s="254"/>
      <c r="AA90" s="254"/>
      <c r="AB90" s="254"/>
      <c r="AC90" s="254"/>
      <c r="AD90" s="254"/>
      <c r="AE90" s="6"/>
      <c r="AF90" s="43"/>
      <c r="AG90" s="39"/>
      <c r="AH90" s="1"/>
      <c r="AI90" s="1"/>
      <c r="AJ90" s="1"/>
    </row>
    <row r="91" spans="3:36" ht="51.6" customHeight="1" x14ac:dyDescent="0.35">
      <c r="C91" s="253"/>
      <c r="D91" s="254"/>
      <c r="E91" s="254"/>
      <c r="F91" s="254"/>
      <c r="G91" s="254"/>
      <c r="H91" s="254"/>
      <c r="I91" s="254"/>
      <c r="J91" s="254"/>
      <c r="K91" s="254"/>
      <c r="L91" s="254"/>
      <c r="M91" s="254"/>
      <c r="N91" s="254"/>
      <c r="O91" s="254"/>
      <c r="P91" s="254"/>
      <c r="Q91" s="254"/>
      <c r="R91" s="254"/>
      <c r="S91" s="254"/>
      <c r="T91" s="254"/>
      <c r="U91" s="254"/>
      <c r="V91" s="254"/>
      <c r="W91" s="254"/>
      <c r="X91" s="254"/>
      <c r="Y91" s="254"/>
      <c r="Z91" s="254"/>
      <c r="AA91" s="254"/>
      <c r="AB91" s="254"/>
      <c r="AC91" s="254"/>
      <c r="AD91" s="254"/>
      <c r="AE91" s="6"/>
      <c r="AF91" s="43"/>
      <c r="AG91" s="39"/>
      <c r="AH91" s="1"/>
      <c r="AI91" s="1"/>
      <c r="AJ91" s="1"/>
    </row>
    <row r="92" spans="3:36" ht="50.45" customHeight="1" x14ac:dyDescent="0.35">
      <c r="C92" s="253"/>
      <c r="D92" s="254"/>
      <c r="E92" s="254"/>
      <c r="F92" s="254"/>
      <c r="G92" s="254"/>
      <c r="H92" s="254"/>
      <c r="I92" s="254"/>
      <c r="J92" s="254"/>
      <c r="K92" s="254"/>
      <c r="L92" s="254"/>
      <c r="M92" s="254"/>
      <c r="N92" s="254"/>
      <c r="O92" s="254"/>
      <c r="P92" s="254"/>
      <c r="Q92" s="254"/>
      <c r="R92" s="254"/>
      <c r="S92" s="254"/>
      <c r="T92" s="254"/>
      <c r="U92" s="254"/>
      <c r="V92" s="254"/>
      <c r="W92" s="254"/>
      <c r="X92" s="254"/>
      <c r="Y92" s="254"/>
      <c r="Z92" s="254"/>
      <c r="AA92" s="254"/>
      <c r="AB92" s="254"/>
      <c r="AC92" s="254"/>
      <c r="AD92" s="254"/>
      <c r="AE92" s="6"/>
      <c r="AF92" s="43"/>
      <c r="AG92" s="39"/>
      <c r="AH92" s="1"/>
      <c r="AI92" s="1"/>
      <c r="AJ92" s="1"/>
    </row>
    <row r="93" spans="3:36" ht="72" customHeight="1" x14ac:dyDescent="0.35">
      <c r="C93" s="253"/>
      <c r="D93" s="256"/>
      <c r="E93" s="256"/>
      <c r="F93" s="256"/>
      <c r="G93" s="256"/>
      <c r="H93" s="256"/>
      <c r="I93" s="256"/>
      <c r="J93" s="256"/>
      <c r="K93" s="256"/>
      <c r="L93" s="256"/>
      <c r="M93" s="256"/>
      <c r="N93" s="256"/>
      <c r="O93" s="256"/>
      <c r="P93" s="256"/>
      <c r="Q93" s="256"/>
      <c r="R93" s="256"/>
      <c r="S93" s="256"/>
      <c r="T93" s="256"/>
      <c r="U93" s="256"/>
      <c r="V93" s="256"/>
      <c r="W93" s="256"/>
      <c r="X93" s="256"/>
      <c r="Y93" s="256"/>
      <c r="Z93" s="256"/>
      <c r="AA93" s="256"/>
      <c r="AB93" s="256"/>
      <c r="AC93" s="256"/>
      <c r="AD93" s="256"/>
      <c r="AE93" s="6"/>
      <c r="AF93" s="43"/>
      <c r="AG93" s="39"/>
      <c r="AH93" s="1"/>
      <c r="AI93" s="1"/>
      <c r="AJ93" s="1"/>
    </row>
    <row r="94" spans="3:36" s="36" customFormat="1" ht="41.45" customHeight="1" x14ac:dyDescent="0.25">
      <c r="C94" s="310"/>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7"/>
      <c r="AF94" s="51"/>
      <c r="AG94" s="38"/>
      <c r="AH94" s="37"/>
      <c r="AI94" s="37"/>
      <c r="AJ94" s="37"/>
    </row>
    <row r="95" spans="3:36" ht="66" customHeight="1" x14ac:dyDescent="0.5">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23"/>
      <c r="AG95" s="12"/>
      <c r="AH95" s="1"/>
      <c r="AI95" s="1"/>
      <c r="AJ95" s="1"/>
    </row>
    <row r="96" spans="3:36" ht="66" customHeight="1" x14ac:dyDescent="0.5">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23"/>
      <c r="AG96" s="12"/>
      <c r="AH96" s="1"/>
      <c r="AI96" s="1"/>
      <c r="AJ96" s="1"/>
    </row>
    <row r="97" spans="3:36" ht="66" customHeight="1" x14ac:dyDescent="0.5">
      <c r="C97" s="15"/>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22"/>
      <c r="AG97" s="12"/>
      <c r="AH97" s="1"/>
      <c r="AI97" s="1"/>
      <c r="AJ97" s="1"/>
    </row>
    <row r="98" spans="3:36" ht="66" customHeight="1" x14ac:dyDescent="0.5">
      <c r="C98" s="337"/>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8"/>
      <c r="AF98" s="24"/>
      <c r="AG98" s="12"/>
      <c r="AH98" s="1"/>
      <c r="AI98" s="1"/>
      <c r="AJ98" s="1"/>
    </row>
    <row r="99" spans="3:36" ht="66" customHeight="1" x14ac:dyDescent="0.5">
      <c r="C99" s="251"/>
      <c r="D99" s="252"/>
      <c r="E99" s="252"/>
      <c r="F99" s="252"/>
      <c r="G99" s="252"/>
      <c r="H99" s="252"/>
      <c r="I99" s="252"/>
      <c r="J99" s="252"/>
      <c r="K99" s="252"/>
      <c r="L99" s="252"/>
      <c r="M99" s="252"/>
      <c r="N99" s="252"/>
      <c r="O99" s="252"/>
      <c r="P99" s="252"/>
      <c r="Q99" s="252"/>
      <c r="R99" s="252"/>
      <c r="S99" s="252"/>
      <c r="T99" s="252"/>
      <c r="U99" s="252"/>
      <c r="V99" s="252"/>
      <c r="W99" s="252"/>
      <c r="X99" s="252"/>
      <c r="Y99" s="252"/>
      <c r="Z99" s="252"/>
      <c r="AA99" s="252"/>
      <c r="AB99" s="252"/>
      <c r="AC99" s="252"/>
      <c r="AD99" s="252"/>
      <c r="AE99" s="8"/>
      <c r="AF99" s="25"/>
      <c r="AG99" s="12"/>
      <c r="AH99" s="1"/>
      <c r="AI99" s="1"/>
      <c r="AJ99" s="1"/>
    </row>
    <row r="100" spans="3:36" ht="66" customHeight="1" x14ac:dyDescent="0.5">
      <c r="C100" s="24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12"/>
      <c r="AF100" s="21"/>
      <c r="AG100" s="12"/>
      <c r="AH100" s="1"/>
      <c r="AI100" s="1"/>
      <c r="AJ100" s="1"/>
    </row>
    <row r="101" spans="3:36" ht="66" customHeight="1" x14ac:dyDescent="0.5">
      <c r="C101" s="16"/>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12"/>
      <c r="AF101" s="21"/>
      <c r="AG101" s="12"/>
      <c r="AH101" s="1"/>
      <c r="AI101" s="1"/>
      <c r="AJ101" s="1"/>
    </row>
    <row r="102" spans="3:36" ht="66" customHeight="1" x14ac:dyDescent="0.5">
      <c r="C102" s="274"/>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6"/>
      <c r="AF102" s="24"/>
      <c r="AG102" s="12"/>
      <c r="AH102" s="1"/>
      <c r="AI102" s="1"/>
      <c r="AJ102" s="1"/>
    </row>
    <row r="103" spans="3:36" ht="66" customHeight="1" x14ac:dyDescent="0.5">
      <c r="C103" s="251"/>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c r="AA103" s="252"/>
      <c r="AB103" s="252"/>
      <c r="AC103" s="252"/>
      <c r="AD103" s="252"/>
      <c r="AE103" s="6"/>
      <c r="AF103" s="23"/>
      <c r="AG103" s="12"/>
      <c r="AH103" s="12"/>
      <c r="AI103" s="1"/>
      <c r="AJ103" s="1"/>
    </row>
    <row r="104" spans="3:36" ht="66" customHeight="1" x14ac:dyDescent="0.5">
      <c r="C104" s="247"/>
      <c r="D104" s="248"/>
      <c r="E104" s="248"/>
      <c r="F104" s="248"/>
      <c r="G104" s="248"/>
      <c r="H104" s="248"/>
      <c r="I104" s="248"/>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17"/>
      <c r="AF104" s="21"/>
      <c r="AG104" s="12"/>
      <c r="AH104" s="12"/>
      <c r="AI104" s="1"/>
      <c r="AJ104" s="1"/>
    </row>
    <row r="105" spans="3:36" ht="66" customHeight="1" x14ac:dyDescent="0.5">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23"/>
      <c r="AG105" s="12"/>
      <c r="AH105" s="12"/>
      <c r="AI105" s="1"/>
      <c r="AJ105" s="1"/>
    </row>
    <row r="106" spans="3:36" ht="66" customHeight="1" x14ac:dyDescent="0.5">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23"/>
      <c r="AG106" s="1"/>
      <c r="AH106" s="12"/>
      <c r="AI106" s="1"/>
      <c r="AJ106" s="1"/>
    </row>
    <row r="107" spans="3:36" ht="66" customHeight="1" x14ac:dyDescent="0.5">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23"/>
      <c r="AG107" s="12"/>
      <c r="AH107" s="12"/>
      <c r="AI107" s="1"/>
      <c r="AJ107" s="1"/>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23"/>
      <c r="AG108" s="12"/>
      <c r="AH108" s="12"/>
      <c r="AI108" s="1"/>
      <c r="AJ108" s="1"/>
    </row>
    <row r="109" spans="3:36" ht="119.25" hidden="1" customHeight="1" thickBot="1" x14ac:dyDescent="0.6">
      <c r="C109" s="265"/>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14"/>
      <c r="AF109" s="20"/>
      <c r="AG109" s="12"/>
      <c r="AH109" s="12"/>
      <c r="AI109" s="1"/>
      <c r="AJ109" s="1"/>
    </row>
    <row r="110" spans="3:36" ht="193.5" customHeight="1" x14ac:dyDescent="0.5">
      <c r="C110" s="249"/>
      <c r="D110" s="250"/>
      <c r="E110" s="250"/>
      <c r="F110" s="250"/>
      <c r="G110" s="250"/>
      <c r="H110" s="250"/>
      <c r="I110" s="250"/>
      <c r="J110" s="250"/>
      <c r="K110" s="250"/>
      <c r="L110" s="250"/>
      <c r="M110" s="250"/>
      <c r="N110" s="250"/>
      <c r="O110" s="250"/>
      <c r="P110" s="250"/>
      <c r="Q110" s="250"/>
      <c r="R110" s="250"/>
      <c r="S110" s="250"/>
      <c r="T110" s="250"/>
      <c r="U110" s="250"/>
      <c r="V110" s="250"/>
      <c r="W110" s="250"/>
      <c r="X110" s="250"/>
      <c r="Y110" s="250"/>
      <c r="Z110" s="250"/>
      <c r="AA110" s="250"/>
      <c r="AB110" s="250"/>
      <c r="AC110" s="250"/>
      <c r="AD110" s="250"/>
      <c r="AE110" s="6"/>
      <c r="AF110" s="26"/>
      <c r="AG110" s="7"/>
      <c r="AH110" s="1"/>
      <c r="AI110" s="1"/>
      <c r="AJ110" s="1"/>
    </row>
    <row r="111" spans="3:36" ht="53.25" customHeight="1" x14ac:dyDescent="0.5">
      <c r="C111" s="245"/>
      <c r="D111" s="244"/>
      <c r="E111" s="244"/>
      <c r="F111" s="244"/>
      <c r="G111" s="244"/>
      <c r="H111" s="244"/>
      <c r="I111" s="244"/>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6"/>
      <c r="AF111" s="24"/>
      <c r="AG111" s="7"/>
      <c r="AH111" s="1"/>
      <c r="AI111" s="1"/>
      <c r="AJ111" s="1"/>
    </row>
    <row r="112" spans="3:36" ht="126.75" customHeight="1" x14ac:dyDescent="0.5">
      <c r="C112" s="243"/>
      <c r="D112" s="244"/>
      <c r="E112" s="244"/>
      <c r="F112" s="244"/>
      <c r="G112" s="244"/>
      <c r="H112" s="244"/>
      <c r="I112" s="244"/>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6"/>
      <c r="AF112" s="24"/>
      <c r="AG112" s="18"/>
      <c r="AH112" s="1"/>
      <c r="AI112" s="1"/>
      <c r="AJ112" s="1"/>
    </row>
    <row r="113" spans="3:36" ht="68.25" customHeight="1" x14ac:dyDescent="0.5">
      <c r="C113" s="243"/>
      <c r="D113" s="244"/>
      <c r="E113" s="244"/>
      <c r="F113" s="244"/>
      <c r="G113" s="244"/>
      <c r="H113" s="244"/>
      <c r="I113" s="244"/>
      <c r="J113" s="244"/>
      <c r="K113" s="244"/>
      <c r="L113" s="244"/>
      <c r="M113" s="244"/>
      <c r="N113" s="244"/>
      <c r="O113" s="244"/>
      <c r="P113" s="244"/>
      <c r="Q113" s="244"/>
      <c r="R113" s="244"/>
      <c r="S113" s="244"/>
      <c r="T113" s="244"/>
      <c r="U113" s="244"/>
      <c r="V113" s="244"/>
      <c r="W113" s="244"/>
      <c r="X113" s="244"/>
      <c r="Y113" s="244"/>
      <c r="Z113" s="244"/>
      <c r="AA113" s="244"/>
      <c r="AB113" s="244"/>
      <c r="AC113" s="244"/>
      <c r="AD113" s="244"/>
      <c r="AE113" s="6"/>
      <c r="AF113" s="24"/>
      <c r="AG113" s="19"/>
      <c r="AH113" s="1"/>
      <c r="AI113" s="1"/>
      <c r="AJ113" s="1"/>
    </row>
    <row r="114" spans="3:36" ht="80.25" customHeight="1" x14ac:dyDescent="0.5">
      <c r="C114" s="243"/>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6"/>
      <c r="AF114" s="24"/>
      <c r="AG114" s="1"/>
      <c r="AH114" s="1"/>
      <c r="AI114" s="1"/>
      <c r="AJ114" s="1"/>
    </row>
    <row r="115" spans="3:36" ht="158.25" customHeight="1" x14ac:dyDescent="0.5">
      <c r="C115" s="243"/>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6"/>
      <c r="AF115" s="24"/>
      <c r="AG115" s="1"/>
      <c r="AH115" s="1"/>
      <c r="AI115" s="1"/>
      <c r="AJ115" s="1"/>
    </row>
    <row r="116" spans="3:36" ht="150.75" customHeight="1" x14ac:dyDescent="0.5">
      <c r="C116" s="243"/>
      <c r="D116" s="244"/>
      <c r="E116" s="244"/>
      <c r="F116" s="244"/>
      <c r="G116" s="244"/>
      <c r="H116" s="244"/>
      <c r="I116" s="244"/>
      <c r="J116" s="244"/>
      <c r="K116" s="244"/>
      <c r="L116" s="244"/>
      <c r="M116" s="244"/>
      <c r="N116" s="244"/>
      <c r="O116" s="244"/>
      <c r="P116" s="244"/>
      <c r="Q116" s="244"/>
      <c r="R116" s="244"/>
      <c r="S116" s="244"/>
      <c r="T116" s="244"/>
      <c r="U116" s="244"/>
      <c r="V116" s="244"/>
      <c r="W116" s="244"/>
      <c r="X116" s="244"/>
      <c r="Y116" s="244"/>
      <c r="Z116" s="244"/>
      <c r="AA116" s="244"/>
      <c r="AB116" s="244"/>
      <c r="AC116" s="244"/>
      <c r="AD116" s="244"/>
      <c r="AE116" s="6"/>
      <c r="AF116" s="24"/>
      <c r="AG116" s="1"/>
      <c r="AH116" s="1"/>
      <c r="AI116" s="1"/>
      <c r="AJ116" s="1"/>
    </row>
    <row r="117" spans="3:36" ht="150.75" customHeight="1" x14ac:dyDescent="0.5">
      <c r="C117" s="249"/>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c r="AA117" s="252"/>
      <c r="AB117" s="252"/>
      <c r="AC117" s="252"/>
      <c r="AD117" s="252"/>
      <c r="AE117" s="6"/>
      <c r="AF117" s="24"/>
      <c r="AG117" s="1"/>
      <c r="AH117" s="1"/>
      <c r="AI117" s="1"/>
      <c r="AJ117" s="1"/>
    </row>
    <row r="118" spans="3:36" ht="52.5" customHeight="1" x14ac:dyDescent="0.5">
      <c r="C118" s="271"/>
      <c r="D118" s="244"/>
      <c r="E118" s="244"/>
      <c r="F118" s="244"/>
      <c r="G118" s="244"/>
      <c r="H118" s="244"/>
      <c r="I118" s="244"/>
      <c r="J118" s="244"/>
      <c r="K118" s="244"/>
      <c r="L118" s="244"/>
      <c r="M118" s="244"/>
      <c r="N118" s="244"/>
      <c r="O118" s="244"/>
      <c r="P118" s="244"/>
      <c r="Q118" s="244"/>
      <c r="R118" s="244"/>
      <c r="S118" s="244"/>
      <c r="T118" s="244"/>
      <c r="U118" s="244"/>
      <c r="V118" s="244"/>
      <c r="W118" s="244"/>
      <c r="X118" s="244"/>
      <c r="Y118" s="244"/>
      <c r="Z118" s="244"/>
      <c r="AA118" s="244"/>
      <c r="AB118" s="244"/>
      <c r="AC118" s="244"/>
      <c r="AD118" s="244"/>
      <c r="AE118" s="6"/>
      <c r="AF118" s="27"/>
      <c r="AG118" s="1"/>
      <c r="AH118" s="1"/>
      <c r="AI118" s="1"/>
      <c r="AJ118" s="1"/>
    </row>
    <row r="119" spans="3:36" ht="60" customHeight="1" x14ac:dyDescent="0.5">
      <c r="C119" s="271"/>
      <c r="D119" s="244"/>
      <c r="E119" s="244"/>
      <c r="F119" s="244"/>
      <c r="G119" s="244"/>
      <c r="H119" s="244"/>
      <c r="I119" s="244"/>
      <c r="J119" s="244"/>
      <c r="K119" s="244"/>
      <c r="L119" s="244"/>
      <c r="M119" s="244"/>
      <c r="N119" s="244"/>
      <c r="O119" s="244"/>
      <c r="P119" s="244"/>
      <c r="Q119" s="244"/>
      <c r="R119" s="244"/>
      <c r="S119" s="244"/>
      <c r="T119" s="244"/>
      <c r="U119" s="244"/>
      <c r="V119" s="244"/>
      <c r="W119" s="244"/>
      <c r="X119" s="244"/>
      <c r="Y119" s="244"/>
      <c r="Z119" s="244"/>
      <c r="AA119" s="244"/>
      <c r="AB119" s="244"/>
      <c r="AC119" s="244"/>
      <c r="AD119" s="244"/>
      <c r="AE119" s="6"/>
      <c r="AF119" s="27"/>
      <c r="AG119" s="262"/>
      <c r="AH119" s="263"/>
      <c r="AI119" s="264"/>
      <c r="AJ119" s="264"/>
    </row>
    <row r="120" spans="3:36" ht="57.75" customHeight="1" x14ac:dyDescent="0.5">
      <c r="C120" s="243"/>
      <c r="D120" s="244"/>
      <c r="E120" s="244"/>
      <c r="F120" s="244"/>
      <c r="G120" s="244"/>
      <c r="H120" s="244"/>
      <c r="I120" s="244"/>
      <c r="J120" s="244"/>
      <c r="K120" s="244"/>
      <c r="L120" s="244"/>
      <c r="M120" s="244"/>
      <c r="N120" s="244"/>
      <c r="O120" s="244"/>
      <c r="P120" s="244"/>
      <c r="Q120" s="244"/>
      <c r="R120" s="244"/>
      <c r="S120" s="244"/>
      <c r="T120" s="244"/>
      <c r="U120" s="244"/>
      <c r="V120" s="244"/>
      <c r="W120" s="244"/>
      <c r="X120" s="244"/>
      <c r="Y120" s="244"/>
      <c r="Z120" s="244"/>
      <c r="AA120" s="244"/>
      <c r="AB120" s="244"/>
      <c r="AC120" s="244"/>
      <c r="AD120" s="244"/>
      <c r="AE120" s="6"/>
      <c r="AF120" s="24"/>
      <c r="AG120" s="1"/>
      <c r="AH120" s="1"/>
      <c r="AI120" s="1"/>
      <c r="AJ120" s="1"/>
    </row>
    <row r="121" spans="3:36" ht="80.25" customHeight="1" x14ac:dyDescent="0.5">
      <c r="C121" s="243"/>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6"/>
      <c r="AF121" s="24"/>
      <c r="AG121" s="1"/>
      <c r="AH121" s="1"/>
      <c r="AI121" s="1"/>
      <c r="AJ121" s="1"/>
    </row>
    <row r="122" spans="3:36" ht="170.25" customHeight="1" x14ac:dyDescent="0.2">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6"/>
      <c r="AF122" s="24"/>
      <c r="AG122" s="1"/>
      <c r="AH122" s="1"/>
      <c r="AI122" s="1"/>
      <c r="AJ122" s="1"/>
    </row>
    <row r="123" spans="3:36" ht="77.25" customHeight="1" x14ac:dyDescent="0.4">
      <c r="C123" s="268"/>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69"/>
      <c r="AC123" s="269"/>
      <c r="AD123" s="269"/>
      <c r="AE123" s="6"/>
      <c r="AF123" s="24"/>
      <c r="AG123" s="13"/>
      <c r="AH123" s="1"/>
      <c r="AI123" s="1"/>
      <c r="AJ123" s="1"/>
    </row>
    <row r="124" spans="3:36" ht="101.25" customHeight="1" x14ac:dyDescent="0.4">
      <c r="C124" s="268"/>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6"/>
      <c r="AF124" s="24"/>
      <c r="AG124" s="13"/>
      <c r="AH124" s="1"/>
      <c r="AI124" s="1"/>
      <c r="AJ124" s="1"/>
    </row>
    <row r="125" spans="3:36" ht="86.25" customHeight="1" x14ac:dyDescent="0.4">
      <c r="C125" s="268"/>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5"/>
      <c r="AF125" s="24"/>
      <c r="AG125" s="11"/>
      <c r="AH125" s="1"/>
      <c r="AI125" s="1"/>
      <c r="AJ125" s="1"/>
    </row>
    <row r="126" spans="3:36" ht="87.75" customHeight="1" x14ac:dyDescent="0.2">
      <c r="C126" s="268"/>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6"/>
      <c r="AF126" s="28"/>
      <c r="AG126" s="9"/>
      <c r="AH126" s="1"/>
      <c r="AI126" s="1"/>
      <c r="AJ126" s="1"/>
    </row>
    <row r="127" spans="3:36" ht="138.6" customHeight="1" x14ac:dyDescent="0.2">
      <c r="C127" s="268"/>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6"/>
      <c r="AF127" s="21"/>
      <c r="AG127" s="10"/>
      <c r="AH127" s="267"/>
      <c r="AI127" s="1"/>
      <c r="AJ127" s="1"/>
    </row>
    <row r="128" spans="3:36" ht="126.6" customHeight="1" x14ac:dyDescent="0.2">
      <c r="C128" s="245"/>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1"/>
      <c r="AF128" s="29"/>
      <c r="AG128" s="10"/>
      <c r="AH128" s="267"/>
      <c r="AI128" s="1"/>
      <c r="AJ128" s="1"/>
    </row>
    <row r="129" spans="3:36" ht="136.15" customHeight="1" x14ac:dyDescent="0.2">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29"/>
      <c r="AG129" s="10"/>
      <c r="AH129" s="1"/>
      <c r="AI129" s="1"/>
      <c r="AJ129" s="1"/>
    </row>
    <row r="130" spans="3:36" x14ac:dyDescent="0.2">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29"/>
      <c r="AG130" s="1"/>
      <c r="AH130" s="1"/>
      <c r="AI130" s="1"/>
      <c r="AJ130" s="1"/>
    </row>
    <row r="131" spans="3:36" x14ac:dyDescent="0.2">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29"/>
      <c r="AG131" s="1"/>
      <c r="AH131" s="1"/>
      <c r="AI131" s="1"/>
      <c r="AJ131" s="1"/>
    </row>
    <row r="132" spans="3:36" x14ac:dyDescent="0.2">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29"/>
      <c r="AG132" s="1"/>
      <c r="AH132" s="1"/>
      <c r="AI132" s="1"/>
      <c r="AJ132" s="1"/>
    </row>
    <row r="133" spans="3:36" x14ac:dyDescent="0.2">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29"/>
      <c r="AG133" s="1"/>
      <c r="AH133" s="1"/>
      <c r="AI133" s="1"/>
      <c r="AJ133" s="1"/>
    </row>
    <row r="134" spans="3:36" x14ac:dyDescent="0.2">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29"/>
      <c r="AG134" s="1"/>
      <c r="AH134" s="1"/>
      <c r="AI134" s="1"/>
      <c r="AJ134" s="1"/>
    </row>
    <row r="135" spans="3:36" x14ac:dyDescent="0.2">
      <c r="AG135" s="1"/>
      <c r="AH135" s="1"/>
      <c r="AI135" s="1"/>
      <c r="AJ135" s="1"/>
    </row>
    <row r="143" spans="3:36" ht="60" x14ac:dyDescent="0.8">
      <c r="AF143" s="31" t="e">
        <f>#REF!+AF3+AF109</f>
        <v>#REF!</v>
      </c>
    </row>
  </sheetData>
  <mergeCells count="118">
    <mergeCell ref="C38:AD38"/>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AA9:AD9"/>
    <mergeCell ref="AA10:AD10"/>
    <mergeCell ref="C20:AD20"/>
    <mergeCell ref="C100:AD100"/>
    <mergeCell ref="C94:AD94"/>
    <mergeCell ref="C21:AD21"/>
    <mergeCell ref="C25:AD25"/>
    <mergeCell ref="AA33:AD33"/>
    <mergeCell ref="C27:AD27"/>
    <mergeCell ref="C23:AD23"/>
    <mergeCell ref="Z31:AD31"/>
    <mergeCell ref="AA32:AD32"/>
    <mergeCell ref="C30:AD30"/>
    <mergeCell ref="C26:AD26"/>
    <mergeCell ref="C28:AD28"/>
    <mergeCell ref="C29:AD29"/>
    <mergeCell ref="C44:AC44"/>
    <mergeCell ref="C47:AC47"/>
    <mergeCell ref="C48:AC48"/>
    <mergeCell ref="C43:AC43"/>
    <mergeCell ref="C46:AD46"/>
    <mergeCell ref="C98:AD98"/>
    <mergeCell ref="C90:AD90"/>
    <mergeCell ref="Z36:AD36"/>
    <mergeCell ref="C45:AD45"/>
    <mergeCell ref="C89:AD89"/>
    <mergeCell ref="C39:AD39"/>
    <mergeCell ref="C75:AD75"/>
    <mergeCell ref="C71:AD71"/>
    <mergeCell ref="C73:AD73"/>
    <mergeCell ref="C74:AD74"/>
    <mergeCell ref="C65:AD65"/>
    <mergeCell ref="C66:AD66"/>
    <mergeCell ref="C87:AD87"/>
    <mergeCell ref="C88:AD88"/>
    <mergeCell ref="C67:AD67"/>
    <mergeCell ref="C68:AD68"/>
    <mergeCell ref="C69:AD69"/>
    <mergeCell ref="C61:AD61"/>
    <mergeCell ref="C76:AD76"/>
    <mergeCell ref="C77:AD77"/>
    <mergeCell ref="Z78:AD78"/>
    <mergeCell ref="C72:AD72"/>
    <mergeCell ref="C80:AD80"/>
    <mergeCell ref="C81:AD81"/>
    <mergeCell ref="C70:AD70"/>
    <mergeCell ref="Z79:AD79"/>
    <mergeCell ref="C40:AD40"/>
    <mergeCell ref="C91:AD91"/>
    <mergeCell ref="AG119:AJ119"/>
    <mergeCell ref="C109:AD109"/>
    <mergeCell ref="C113:AD113"/>
    <mergeCell ref="AH127:AH128"/>
    <mergeCell ref="C125:AD125"/>
    <mergeCell ref="C126:AD126"/>
    <mergeCell ref="C127:AD127"/>
    <mergeCell ref="C124:AD124"/>
    <mergeCell ref="C114:AD114"/>
    <mergeCell ref="C111:AD111"/>
    <mergeCell ref="C112:AD112"/>
    <mergeCell ref="C115:AD115"/>
    <mergeCell ref="C123:AD123"/>
    <mergeCell ref="C122:AD122"/>
    <mergeCell ref="C117:AD117"/>
    <mergeCell ref="C121:AD121"/>
    <mergeCell ref="C119:AD119"/>
    <mergeCell ref="C118:AD118"/>
    <mergeCell ref="C116:AD116"/>
    <mergeCell ref="C60:AC60"/>
    <mergeCell ref="C49:AC49"/>
    <mergeCell ref="C102:AD102"/>
    <mergeCell ref="C120:AD120"/>
    <mergeCell ref="C128:AD128"/>
    <mergeCell ref="C104:AD104"/>
    <mergeCell ref="C110:AD110"/>
    <mergeCell ref="C99:AD99"/>
    <mergeCell ref="C92:AD92"/>
    <mergeCell ref="C82:AD82"/>
    <mergeCell ref="C83:AD83"/>
    <mergeCell ref="C84:AD84"/>
    <mergeCell ref="Z85:AD85"/>
    <mergeCell ref="Z86:AD86"/>
    <mergeCell ref="C103:AD103"/>
    <mergeCell ref="C93:AD93"/>
    <mergeCell ref="C50:AD50"/>
    <mergeCell ref="C51:AD51"/>
    <mergeCell ref="C52:AD52"/>
    <mergeCell ref="C53:AD53"/>
    <mergeCell ref="C54:AD54"/>
    <mergeCell ref="C55:AD55"/>
    <mergeCell ref="C56:AD56"/>
    <mergeCell ref="C57:AC57"/>
    <mergeCell ref="C58:AC58"/>
  </mergeCells>
  <phoneticPr fontId="0" type="noConversion"/>
  <printOptions horizontalCentered="1"/>
  <pageMargins left="0" right="0" top="0.35433070866141736" bottom="0.35433070866141736" header="0.31496062992125984" footer="0.31496062992125984"/>
  <pageSetup paperSize="9" scale="60" fitToHeight="4" orientation="landscape" r:id="rId1"/>
  <headerFooter alignWithMargins="0"/>
  <rowBreaks count="3" manualBreakCount="3">
    <brk id="16" min="2" max="35" man="1"/>
    <brk id="36" min="2" max="35" man="1"/>
    <brk id="49"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2016-06-09T08:50:17Z</cp:lastPrinted>
  <dcterms:created xsi:type="dcterms:W3CDTF">2005-09-14T12:04:44Z</dcterms:created>
  <dcterms:modified xsi:type="dcterms:W3CDTF">2016-07-06T08:35:20Z</dcterms:modified>
</cp:coreProperties>
</file>